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05" yWindow="-105" windowWidth="19425" windowHeight="10305"/>
  </bookViews>
  <sheets>
    <sheet name="APBDP DM 23 (2)" sheetId="3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53" i="3" l="1"/>
  <c r="D7" i="3" l="1"/>
  <c r="D8" i="3"/>
  <c r="D9" i="3"/>
  <c r="D10" i="3"/>
  <c r="D11" i="3"/>
  <c r="D12" i="3"/>
  <c r="D13" i="3"/>
  <c r="D16" i="3"/>
  <c r="D18" i="3"/>
  <c r="D20" i="3"/>
  <c r="D22" i="3"/>
  <c r="D23" i="3"/>
  <c r="D24" i="3"/>
  <c r="D25" i="3"/>
  <c r="D26" i="3"/>
  <c r="D28" i="3"/>
  <c r="D30" i="3"/>
  <c r="D32" i="3"/>
  <c r="D34" i="3"/>
  <c r="D35" i="3"/>
  <c r="D36" i="3"/>
  <c r="D38" i="3"/>
  <c r="D39" i="3"/>
  <c r="D40" i="3"/>
  <c r="D42" i="3"/>
  <c r="D43" i="3"/>
  <c r="D44" i="3"/>
  <c r="D45" i="3"/>
  <c r="D46" i="3"/>
  <c r="D48" i="3"/>
  <c r="D49" i="3"/>
  <c r="D50" i="3"/>
  <c r="D52" i="3"/>
  <c r="D54" i="3"/>
  <c r="D55" i="3"/>
  <c r="D56" i="3"/>
  <c r="D58" i="3"/>
  <c r="D59" i="3"/>
  <c r="D60" i="3"/>
  <c r="D61" i="3"/>
  <c r="D62" i="3"/>
  <c r="D63" i="3"/>
  <c r="D64" i="3"/>
  <c r="D66" i="3"/>
  <c r="D67" i="3"/>
  <c r="D68" i="3"/>
  <c r="D70" i="3"/>
  <c r="D72" i="3"/>
  <c r="D73" i="3"/>
  <c r="D74" i="3"/>
  <c r="D75" i="3"/>
  <c r="D76" i="3"/>
  <c r="D77" i="3"/>
  <c r="D78" i="3"/>
  <c r="D79" i="3"/>
  <c r="D80" i="3"/>
  <c r="D81" i="3"/>
  <c r="D82" i="3"/>
  <c r="D83" i="3"/>
  <c r="D85" i="3"/>
  <c r="D86" i="3"/>
  <c r="D87" i="3"/>
  <c r="D88" i="3"/>
  <c r="C87" i="3"/>
  <c r="C84" i="3"/>
  <c r="D84" i="3" s="1"/>
  <c r="C82" i="3"/>
  <c r="C80" i="3"/>
  <c r="C78" i="3"/>
  <c r="C76" i="3"/>
  <c r="C74" i="3"/>
  <c r="C72" i="3"/>
  <c r="D69" i="3"/>
  <c r="C67" i="3"/>
  <c r="D65" i="3"/>
  <c r="C63" i="3"/>
  <c r="C61" i="3"/>
  <c r="C59" i="3"/>
  <c r="C57" i="3"/>
  <c r="D57" i="3" s="1"/>
  <c r="C55" i="3"/>
  <c r="D53" i="3"/>
  <c r="C51" i="3"/>
  <c r="D51" i="3" s="1"/>
  <c r="C49" i="3"/>
  <c r="C47" i="3"/>
  <c r="D47" i="3" s="1"/>
  <c r="C45" i="3"/>
  <c r="C43" i="3"/>
  <c r="D41" i="3"/>
  <c r="C39" i="3"/>
  <c r="C37" i="3"/>
  <c r="D37" i="3" s="1"/>
  <c r="C35" i="3"/>
  <c r="D33" i="3"/>
  <c r="C31" i="3"/>
  <c r="D31" i="3" s="1"/>
  <c r="C29" i="3"/>
  <c r="D29" i="3" s="1"/>
  <c r="C27" i="3"/>
  <c r="D27" i="3" s="1"/>
  <c r="C25" i="3"/>
  <c r="C23" i="3"/>
  <c r="C21" i="3"/>
  <c r="D21" i="3" s="1"/>
  <c r="D19" i="3"/>
  <c r="D17" i="3"/>
  <c r="D15" i="3"/>
  <c r="C12" i="3"/>
  <c r="C10" i="3"/>
  <c r="C8" i="3"/>
  <c r="C7" i="3"/>
  <c r="B8" i="3"/>
  <c r="B10" i="3"/>
  <c r="B12" i="3"/>
  <c r="B15" i="3"/>
  <c r="B17" i="3"/>
  <c r="B19" i="3"/>
  <c r="B21" i="3"/>
  <c r="B23" i="3"/>
  <c r="B25" i="3"/>
  <c r="B29" i="3"/>
  <c r="B27" i="3"/>
  <c r="B31" i="3"/>
  <c r="B33" i="3"/>
  <c r="B35" i="3"/>
  <c r="B39" i="3"/>
  <c r="B37" i="3"/>
  <c r="B41" i="3"/>
  <c r="B43" i="3"/>
  <c r="B45" i="3"/>
  <c r="B47" i="3"/>
  <c r="B49" i="3"/>
  <c r="B51" i="3"/>
  <c r="B53" i="3"/>
  <c r="B55" i="3"/>
  <c r="B57" i="3"/>
  <c r="B59" i="3"/>
  <c r="B61" i="3"/>
  <c r="B63" i="3"/>
  <c r="B65" i="3"/>
  <c r="B67" i="3"/>
  <c r="B69" i="3"/>
  <c r="B72" i="3"/>
  <c r="B74" i="3"/>
  <c r="B76" i="3"/>
  <c r="B78" i="3"/>
  <c r="B84" i="3"/>
  <c r="B82" i="3"/>
  <c r="B80" i="3"/>
  <c r="B87" i="3"/>
  <c r="C14" i="3" l="1"/>
  <c r="D14" i="3" s="1"/>
  <c r="C71" i="3"/>
  <c r="D71" i="3" s="1"/>
  <c r="B7" i="3"/>
  <c r="B14" i="3"/>
  <c r="B71" i="3"/>
  <c r="C6" i="3" l="1"/>
  <c r="D6" i="3" s="1"/>
  <c r="C5" i="3" l="1"/>
  <c r="C89" i="3" s="1"/>
  <c r="D89" i="3" s="1"/>
  <c r="D5" i="3" l="1"/>
  <c r="B6" i="3" l="1"/>
  <c r="B5" i="3" l="1"/>
  <c r="B89" i="3" s="1"/>
</calcChain>
</file>

<file path=xl/sharedStrings.xml><?xml version="1.0" encoding="utf-8"?>
<sst xmlns="http://schemas.openxmlformats.org/spreadsheetml/2006/main" count="95" uniqueCount="92">
  <si>
    <r>
      <rPr>
        <b/>
        <sz val="7"/>
        <rFont val="Segoe UI"/>
        <family val="2"/>
      </rPr>
      <t>BELANJA DAERAH</t>
    </r>
  </si>
  <si>
    <r>
      <rPr>
        <b/>
        <sz val="7"/>
        <rFont val="Segoe UI"/>
        <family val="2"/>
      </rPr>
      <t>BELANJA OPERASI</t>
    </r>
  </si>
  <si>
    <r>
      <rPr>
        <b/>
        <sz val="7"/>
        <rFont val="Segoe UI"/>
        <family val="2"/>
      </rPr>
      <t>Belanja Barang dan Jasa</t>
    </r>
  </si>
  <si>
    <t>Belanja Pegawai</t>
  </si>
  <si>
    <t>[#] Belanja Alat Kebersihan dan Bahan Pembersih</t>
  </si>
  <si>
    <t>BELANJA MODAL</t>
  </si>
  <si>
    <t>[#] Belanja Televisi</t>
  </si>
  <si>
    <t>[#] Belanja Printer</t>
  </si>
  <si>
    <t>[#] Belanja PC Komputer</t>
  </si>
  <si>
    <t>[-] Komputer All In One</t>
  </si>
  <si>
    <t>[-] TV Led 55 Inch 1 Unit</t>
  </si>
  <si>
    <t>[-] Printer Scan 1 Unit</t>
  </si>
  <si>
    <t>[-] Printer 2 Unit</t>
  </si>
  <si>
    <t>[-] Proyektor 1 Unit</t>
  </si>
  <si>
    <t>[#] Belanja LCD Proyektor</t>
  </si>
  <si>
    <t>[#] Belanja Kamera</t>
  </si>
  <si>
    <t>[-] Kamera DSLR 1 Unit</t>
  </si>
  <si>
    <t>[-] Sound System Portable 2 Unit</t>
  </si>
  <si>
    <t>[#] Belanja Sound System</t>
  </si>
  <si>
    <t>[#] Belanja CCTV</t>
  </si>
  <si>
    <t>[-] CCTV 1 Paket</t>
  </si>
  <si>
    <t>[#] Belanja Umbul-Umbul</t>
  </si>
  <si>
    <t>[-] Umbul-Umbul 3 Buah</t>
  </si>
  <si>
    <t>[-] Peralatan Kebersihan dan Bahan Pembersih Kantor 4 Paket</t>
  </si>
  <si>
    <t>[#] Belanja Keperluan Pelaksanaan HUT Kota Samarinda</t>
  </si>
  <si>
    <t>[-] Belanja Dekorasi Panggung 1 Paket</t>
  </si>
  <si>
    <t>[#] Belanja Honorarium BABINSA dan BHABINKAMTIBMAS</t>
  </si>
  <si>
    <t>[-] Honorarium BABINSA dan BHABINKAMTIBMAS 12 Bulan</t>
  </si>
  <si>
    <t>[-] Pakaian Olah Raga PKK 31 Buah</t>
  </si>
  <si>
    <t>[-] Pakaian Olah Raga Staf 15 Buah</t>
  </si>
  <si>
    <t>[#] Belanja Pakaian Olah Raga</t>
  </si>
  <si>
    <t>[-] Pakaian Batik Peserta MTQ 14 Buah</t>
  </si>
  <si>
    <t>[#] Belanja Pakaian Batik Tradisional</t>
  </si>
  <si>
    <t>[#] Belanja Penunjang Kegiatan Pemilu</t>
  </si>
  <si>
    <t>[-] Makan Minum PPS</t>
  </si>
  <si>
    <t>[#] Belanja  Snack Peserta dan Official MTQ</t>
  </si>
  <si>
    <t>[-]  Snack Peserta dan Official MTQ</t>
  </si>
  <si>
    <t>[#] Belanja  Snack Kegiatan PKK</t>
  </si>
  <si>
    <t>[-]  Snack Kegiatan PKK</t>
  </si>
  <si>
    <t>[#] Belanja  Makan Minum Operasi Bulog</t>
  </si>
  <si>
    <t>[-]  Makan Minum Operasi Bulog</t>
  </si>
  <si>
    <t>[#] Belanja  Makan dan Minum Kegiatan Karang Taruna</t>
  </si>
  <si>
    <t>[-]  Makan dan Minum Kegiatan Karang Taruna</t>
  </si>
  <si>
    <t>[#] Belanja   Makan dan Minum Kegiatan Rutin PKK</t>
  </si>
  <si>
    <t>[-]   Makan dan Minum Kegiatan Rutin PKK</t>
  </si>
  <si>
    <t>[#] Belanja Makan dan Minum Kegiatan Musrenbang</t>
  </si>
  <si>
    <t>[-]   Makan dan Minum Kegiatan Musrenbang</t>
  </si>
  <si>
    <t>[-]   Makan dan Minum Kegiatan LPM</t>
  </si>
  <si>
    <t>[#] Belanja   Makan dan Minum Kegiatan LPM</t>
  </si>
  <si>
    <t>[#] Belanja   Makan dan Minum Gotong Royong</t>
  </si>
  <si>
    <t>[-]   Makan dan Minum Gotong Royong</t>
  </si>
  <si>
    <t>[#] Belanja Makan dan Minum Rapat</t>
  </si>
  <si>
    <t>[-]   Makan dan Minum Rapat</t>
  </si>
  <si>
    <t>[#] Belanja Makanan &amp; Minuman Kegiatan HUT Kota</t>
  </si>
  <si>
    <t>[-]   Makanan &amp; Minuman Kegiatan HUT Kota</t>
  </si>
  <si>
    <t>[#] Belanja Makanan dan Minuman Perlombaan PKK</t>
  </si>
  <si>
    <t>[-]   Makanan dan Minuman Perlombaan PKK</t>
  </si>
  <si>
    <t>[#] Belanja Makanan dan Minuman Kegiatan BUNDA PAUD</t>
  </si>
  <si>
    <t>[-]   Makanan dan Minuman Kegiatan BUNDA PAUD</t>
  </si>
  <si>
    <t>[-]   Tamu Kelurahan</t>
  </si>
  <si>
    <t>[-]  Makanan dan Minuman Kegiatan KLA</t>
  </si>
  <si>
    <t>[#] Belanja Natura</t>
  </si>
  <si>
    <t>[#] Belanja Makanan dan Minuman Kegiatan KLA</t>
  </si>
  <si>
    <t>[#] Belanja Natura Kebencanaan</t>
  </si>
  <si>
    <t>[-]  Belanja yang diserahkan kepada masyarakat</t>
  </si>
  <si>
    <t>[-]  Belanja Keperluan Pentas Budaya HUT Kota Samarinda</t>
  </si>
  <si>
    <t>[#] Belanja Keperluan Pentas Budaya HUT Kota Samarinda</t>
  </si>
  <si>
    <t>[#] Belanja Hadiah Dalam Rangka HUT Kota Samarinda</t>
  </si>
  <si>
    <t>[-]  Belanja Hadiah Dalam Rangka HUT Kota Samarinda</t>
  </si>
  <si>
    <t>[-]  Cetak Spanduk Kegiatan</t>
  </si>
  <si>
    <t xml:space="preserve">[#] Belanja Kegiatan Penunjang Kelurahan Dadi Mulya </t>
  </si>
  <si>
    <t>[-]  Fotocopy</t>
  </si>
  <si>
    <t xml:space="preserve">[#] Belanja Fotocopy </t>
  </si>
  <si>
    <t>[#] Belanja Barang Pakai Habis</t>
  </si>
  <si>
    <t>[-]  ATK</t>
  </si>
  <si>
    <t>[#] Honorarium PPTK</t>
  </si>
  <si>
    <t>[-]  Honorarium PPTK</t>
  </si>
  <si>
    <t>[-]  Honorarium Pembantu Bendahara Pengeluaran</t>
  </si>
  <si>
    <t>[#] Honorarium Pembantu Bendahara Pengeluaran</t>
  </si>
  <si>
    <t>[#] Honorarium KPA/PA</t>
  </si>
  <si>
    <t>[-]  Honorarium KPA/PA</t>
  </si>
  <si>
    <t>URAIAN</t>
  </si>
  <si>
    <t>ANGGARAN</t>
  </si>
  <si>
    <t>REALISASI</t>
  </si>
  <si>
    <t>SISA</t>
  </si>
  <si>
    <t>KETERANGAN</t>
  </si>
  <si>
    <t>DANA PENUNJANG KELURAHAN 2023</t>
  </si>
  <si>
    <t>(Sampai Sept 2023)</t>
  </si>
  <si>
    <t xml:space="preserve">                                                                        </t>
  </si>
  <si>
    <t xml:space="preserve">                      </t>
  </si>
  <si>
    <t xml:space="preserve">                                                     </t>
  </si>
  <si>
    <t xml:space="preserve">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</si>
</sst>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(* #,##0_);_(* \(#,##0\);_(* &quot;-&quot;_);_(@_)"/>
    <numFmt numFmtId="43" formatCode="_(* #,##0.00_);_(* \(#,##0.00\);_(* &quot;-&quot;??_);_(@_)"/>
    <numFmt numFmtId="164" formatCode="_-* #,##0.00_-;\-* #,##0.00_-;_-* &quot;-&quot;??_-;_-@_-"/>
    <numFmt numFmtId="165" formatCode="&quot;Rp&quot;#,##0_);[Red]\(&quot;Rp&quot;#,##0\)"/>
    <numFmt numFmtId="166" formatCode="&quot;Rp&quot;#,##0.00_);[Red]\(&quot;Rp&quot;#,##0.00\)"/>
    <numFmt numFmtId="167" formatCode="0.00_)"/>
  </numFmts>
  <fonts count="15" x14ac:knownFonts="1">
    <font>
      <sz val="10"/>
      <color rgb="FF000000"/>
      <name val="Times New Roman"/>
      <charset val="204"/>
    </font>
    <font>
      <sz val="7"/>
      <name val="Segoe UI"/>
      <family val="2"/>
    </font>
    <font>
      <sz val="7"/>
      <color rgb="FF000000"/>
      <name val="Segoe UI"/>
      <family val="2"/>
    </font>
    <font>
      <b/>
      <sz val="7"/>
      <name val="Segoe UI"/>
      <family val="2"/>
    </font>
    <font>
      <b/>
      <sz val="7"/>
      <color rgb="FF000000"/>
      <name val="Segoe UI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Tms Rmn"/>
    </font>
    <font>
      <sz val="10"/>
      <name val="MS Sans Serif"/>
      <family val="2"/>
    </font>
    <font>
      <b/>
      <i/>
      <sz val="16"/>
      <name val="Helv"/>
    </font>
    <font>
      <sz val="10"/>
      <color rgb="FF000000"/>
      <name val="Times New Roman"/>
      <family val="1"/>
    </font>
    <font>
      <sz val="10"/>
      <color rgb="FF000000"/>
      <name val="Times New Roman"/>
      <charset val="204"/>
    </font>
    <font>
      <b/>
      <sz val="7"/>
      <name val="Segoe UI"/>
      <family val="2"/>
      <charset val="1"/>
    </font>
    <font>
      <b/>
      <sz val="7"/>
      <color rgb="FF000000"/>
      <name val="Segoe UI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rgb="FF000000"/>
      </top>
      <bottom/>
      <diagonal/>
    </border>
  </borders>
  <cellStyleXfs count="24">
    <xf numFmtId="0" fontId="0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0" fontId="5" fillId="0" borderId="0">
      <alignment vertical="top"/>
    </xf>
    <xf numFmtId="0" fontId="8" fillId="0" borderId="0"/>
    <xf numFmtId="41" fontId="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top"/>
    </xf>
    <xf numFmtId="0" fontId="8" fillId="0" borderId="0"/>
    <xf numFmtId="0" fontId="8" fillId="0" borderId="0"/>
    <xf numFmtId="38" fontId="7" fillId="2" borderId="0" applyNumberFormat="0" applyBorder="0" applyAlignment="0" applyProtection="0"/>
    <xf numFmtId="10" fontId="7" fillId="3" borderId="1" applyNumberFormat="0" applyBorder="0" applyAlignment="0" applyProtection="0"/>
    <xf numFmtId="38" fontId="9" fillId="0" borderId="0" applyFont="0" applyFill="0" applyBorder="0" applyAlignment="0" applyProtection="0"/>
    <xf numFmtId="40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7" fontId="10" fillId="0" borderId="0"/>
    <xf numFmtId="0" fontId="8" fillId="0" borderId="0"/>
    <xf numFmtId="0" fontId="6" fillId="0" borderId="0"/>
    <xf numFmtId="0" fontId="6" fillId="0" borderId="0"/>
    <xf numFmtId="0" fontId="6" fillId="0" borderId="0"/>
    <xf numFmtId="0" fontId="6" fillId="0" borderId="0"/>
    <xf numFmtId="10" fontId="6" fillId="0" borderId="0" applyFont="0" applyFill="0" applyBorder="0" applyAlignment="0" applyProtection="0"/>
    <xf numFmtId="9" fontId="9" fillId="0" borderId="2" applyNumberFormat="0" applyBorder="0"/>
    <xf numFmtId="164" fontId="12" fillId="0" borderId="0" applyFont="0" applyFill="0" applyBorder="0" applyAlignment="0" applyProtection="0"/>
  </cellStyleXfs>
  <cellXfs count="24">
    <xf numFmtId="0" fontId="0" fillId="0" borderId="0" xfId="0" applyFill="1" applyBorder="1" applyAlignment="1">
      <alignment horizontal="left" vertical="top"/>
    </xf>
    <xf numFmtId="0" fontId="13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vertical="center" wrapText="1"/>
    </xf>
    <xf numFmtId="0" fontId="13" fillId="0" borderId="1" xfId="0" applyFont="1" applyFill="1" applyBorder="1" applyAlignment="1">
      <alignment horizontal="left" vertical="center" wrapText="1"/>
    </xf>
    <xf numFmtId="3" fontId="14" fillId="0" borderId="1" xfId="0" applyNumberFormat="1" applyFont="1" applyFill="1" applyBorder="1" applyAlignment="1">
      <alignment horizontal="right" vertical="center" shrinkToFit="1"/>
    </xf>
    <xf numFmtId="0" fontId="0" fillId="0" borderId="1" xfId="0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center"/>
    </xf>
    <xf numFmtId="3" fontId="14" fillId="0" borderId="1" xfId="0" applyNumberFormat="1" applyFont="1" applyFill="1" applyBorder="1" applyAlignment="1">
      <alignment vertical="center"/>
    </xf>
    <xf numFmtId="3" fontId="4" fillId="0" borderId="1" xfId="0" applyNumberFormat="1" applyFont="1" applyFill="1" applyBorder="1" applyAlignment="1">
      <alignment horizontal="right" vertical="center" shrinkToFit="1"/>
    </xf>
    <xf numFmtId="0" fontId="1" fillId="0" borderId="1" xfId="0" applyFont="1" applyFill="1" applyBorder="1" applyAlignment="1">
      <alignment horizontal="left" vertical="center" wrapText="1"/>
    </xf>
    <xf numFmtId="3" fontId="2" fillId="0" borderId="1" xfId="0" applyNumberFormat="1" applyFont="1" applyFill="1" applyBorder="1" applyAlignment="1">
      <alignment horizontal="right" vertical="center" shrinkToFit="1"/>
    </xf>
    <xf numFmtId="0" fontId="13" fillId="4" borderId="1" xfId="0" applyFont="1" applyFill="1" applyBorder="1" applyAlignment="1">
      <alignment horizontal="left" vertical="center" wrapText="1"/>
    </xf>
    <xf numFmtId="3" fontId="14" fillId="4" borderId="1" xfId="0" applyNumberFormat="1" applyFont="1" applyFill="1" applyBorder="1" applyAlignment="1">
      <alignment horizontal="right" vertical="center" shrinkToFit="1"/>
    </xf>
    <xf numFmtId="3" fontId="0" fillId="0" borderId="1" xfId="0" applyNumberFormat="1" applyFill="1" applyBorder="1" applyAlignment="1">
      <alignment horizontal="left" vertical="top"/>
    </xf>
    <xf numFmtId="3" fontId="11" fillId="0" borderId="1" xfId="0" applyNumberFormat="1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right" vertical="center" wrapText="1"/>
    </xf>
    <xf numFmtId="164" fontId="1" fillId="0" borderId="0" xfId="23" applyFont="1" applyFill="1" applyBorder="1" applyAlignment="1">
      <alignment horizontal="center" vertical="center" wrapText="1"/>
    </xf>
    <xf numFmtId="164" fontId="13" fillId="0" borderId="1" xfId="23" applyFont="1" applyFill="1" applyBorder="1" applyAlignment="1">
      <alignment horizontal="center" vertical="center" wrapText="1"/>
    </xf>
    <xf numFmtId="164" fontId="14" fillId="0" borderId="1" xfId="23" applyFont="1" applyFill="1" applyBorder="1" applyAlignment="1">
      <alignment horizontal="center" vertical="center" shrinkToFit="1"/>
    </xf>
    <xf numFmtId="164" fontId="0" fillId="0" borderId="0" xfId="23" applyFont="1" applyFill="1" applyBorder="1" applyAlignment="1">
      <alignment horizontal="center" vertical="top"/>
    </xf>
    <xf numFmtId="164" fontId="2" fillId="0" borderId="1" xfId="23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</cellXfs>
  <cellStyles count="24">
    <cellStyle name="Comma" xfId="23" builtinId="3"/>
    <cellStyle name="Comma  - Style1" xfId="4"/>
    <cellStyle name="Comma [0] 2" xfId="5"/>
    <cellStyle name="Comma 2" xfId="6"/>
    <cellStyle name="Comma 3" xfId="2"/>
    <cellStyle name="Curren - Style3" xfId="7"/>
    <cellStyle name="Curren - Style4" xfId="8"/>
    <cellStyle name="Grey" xfId="9"/>
    <cellStyle name="Input [yellow]" xfId="10"/>
    <cellStyle name="Milliers [0]_AR1194" xfId="11"/>
    <cellStyle name="Milliers_AR1194" xfId="12"/>
    <cellStyle name="Monétaire [0]_AR1194" xfId="13"/>
    <cellStyle name="Monétaire_AR1194" xfId="14"/>
    <cellStyle name="Normal" xfId="0" builtinId="0"/>
    <cellStyle name="Normal - Style1" xfId="15"/>
    <cellStyle name="Normal - Style5" xfId="16"/>
    <cellStyle name="Normal 2" xfId="17"/>
    <cellStyle name="Normal 2 2" xfId="18"/>
    <cellStyle name="Normal 2_2.SKP DES 14 benar benar" xfId="19"/>
    <cellStyle name="Normal 3" xfId="20"/>
    <cellStyle name="Normal 4" xfId="3"/>
    <cellStyle name="Normal 5" xfId="1"/>
    <cellStyle name="Percent [2]" xfId="21"/>
    <cellStyle name="PERCENTAGE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5"/>
  <sheetViews>
    <sheetView tabSelected="1" topLeftCell="A87" zoomScale="188" zoomScaleNormal="188" zoomScaleSheetLayoutView="86" workbookViewId="0">
      <selection activeCell="E125" sqref="E125"/>
    </sheetView>
  </sheetViews>
  <sheetFormatPr defaultRowHeight="12.75" x14ac:dyDescent="0.2"/>
  <cols>
    <col min="1" max="1" width="42.83203125" customWidth="1"/>
    <col min="2" max="2" width="10.83203125" customWidth="1"/>
    <col min="3" max="3" width="12.6640625" customWidth="1"/>
    <col min="4" max="4" width="10.83203125" style="20" customWidth="1"/>
    <col min="5" max="5" width="9.83203125" bestFit="1" customWidth="1"/>
  </cols>
  <sheetData>
    <row r="1" spans="1:5" ht="3" customHeight="1" x14ac:dyDescent="0.2">
      <c r="A1" s="3"/>
      <c r="B1" s="3"/>
      <c r="C1" s="2"/>
      <c r="D1" s="17"/>
    </row>
    <row r="2" spans="1:5" ht="12" customHeight="1" x14ac:dyDescent="0.2">
      <c r="A2" s="23" t="s">
        <v>86</v>
      </c>
      <c r="B2" s="23"/>
      <c r="C2" s="23"/>
      <c r="D2" s="23"/>
      <c r="E2" s="23"/>
    </row>
    <row r="3" spans="1:5" ht="20.25" customHeight="1" x14ac:dyDescent="0.2">
      <c r="A3" s="1" t="s">
        <v>81</v>
      </c>
      <c r="B3" s="1" t="s">
        <v>82</v>
      </c>
      <c r="C3" s="1" t="s">
        <v>83</v>
      </c>
      <c r="D3" s="18" t="s">
        <v>84</v>
      </c>
      <c r="E3" s="1" t="s">
        <v>85</v>
      </c>
    </row>
    <row r="4" spans="1:5" ht="15" customHeight="1" x14ac:dyDescent="0.2">
      <c r="A4" s="1"/>
      <c r="B4" s="1"/>
      <c r="C4" s="22" t="s">
        <v>87</v>
      </c>
      <c r="D4" s="18"/>
      <c r="E4" s="1"/>
    </row>
    <row r="5" spans="1:5" ht="12" customHeight="1" x14ac:dyDescent="0.2">
      <c r="A5" s="4" t="s">
        <v>0</v>
      </c>
      <c r="B5" s="5">
        <f>SUM(B6+B71)</f>
        <v>235000000</v>
      </c>
      <c r="C5" s="5" t="e">
        <f>SUM(C6+C71)</f>
        <v>#VALUE!</v>
      </c>
      <c r="D5" s="19" t="e">
        <f>SUM(B5-C5)</f>
        <v>#VALUE!</v>
      </c>
      <c r="E5" s="6"/>
    </row>
    <row r="6" spans="1:5" ht="12" customHeight="1" x14ac:dyDescent="0.2">
      <c r="A6" s="4" t="s">
        <v>1</v>
      </c>
      <c r="B6" s="5">
        <f>SUM(B7+B14)</f>
        <v>157400000</v>
      </c>
      <c r="C6" s="5" t="e">
        <f>SUM(C7+C14)</f>
        <v>#VALUE!</v>
      </c>
      <c r="D6" s="19" t="e">
        <f t="shared" ref="D6:D69" si="0">SUM(B6-C6)</f>
        <v>#VALUE!</v>
      </c>
      <c r="E6" s="6"/>
    </row>
    <row r="7" spans="1:5" ht="12" customHeight="1" x14ac:dyDescent="0.2">
      <c r="A7" s="7" t="s">
        <v>3</v>
      </c>
      <c r="B7" s="8">
        <f>SUM(B8+B10+B12)</f>
        <v>8520000</v>
      </c>
      <c r="C7" s="8">
        <f>SUM(C8+C10+C12)</f>
        <v>8520000</v>
      </c>
      <c r="D7" s="19">
        <f t="shared" si="0"/>
        <v>0</v>
      </c>
      <c r="E7" s="6"/>
    </row>
    <row r="8" spans="1:5" ht="12" customHeight="1" x14ac:dyDescent="0.2">
      <c r="A8" s="4" t="s">
        <v>79</v>
      </c>
      <c r="B8" s="9">
        <f>SUM(B9)</f>
        <v>3750000</v>
      </c>
      <c r="C8" s="9">
        <f>SUM(C9)</f>
        <v>3750000</v>
      </c>
      <c r="D8" s="19">
        <f t="shared" si="0"/>
        <v>0</v>
      </c>
      <c r="E8" s="6"/>
    </row>
    <row r="9" spans="1:5" ht="12" customHeight="1" x14ac:dyDescent="0.2">
      <c r="A9" s="10" t="s">
        <v>80</v>
      </c>
      <c r="B9" s="11">
        <v>3750000</v>
      </c>
      <c r="C9" s="11">
        <v>3750000</v>
      </c>
      <c r="D9" s="21">
        <f t="shared" si="0"/>
        <v>0</v>
      </c>
      <c r="E9" s="6"/>
    </row>
    <row r="10" spans="1:5" ht="12" customHeight="1" x14ac:dyDescent="0.2">
      <c r="A10" s="4" t="s">
        <v>78</v>
      </c>
      <c r="B10" s="9">
        <f>SUM(B11)</f>
        <v>1140000</v>
      </c>
      <c r="C10" s="9">
        <f>SUM(C11)</f>
        <v>1140000</v>
      </c>
      <c r="D10" s="19">
        <f t="shared" si="0"/>
        <v>0</v>
      </c>
      <c r="E10" s="6"/>
    </row>
    <row r="11" spans="1:5" ht="12" customHeight="1" x14ac:dyDescent="0.2">
      <c r="A11" s="10" t="s">
        <v>77</v>
      </c>
      <c r="B11" s="11">
        <v>1140000</v>
      </c>
      <c r="C11" s="11">
        <v>1140000</v>
      </c>
      <c r="D11" s="21">
        <f t="shared" si="0"/>
        <v>0</v>
      </c>
      <c r="E11" s="6"/>
    </row>
    <row r="12" spans="1:5" ht="12" customHeight="1" x14ac:dyDescent="0.2">
      <c r="A12" s="4" t="s">
        <v>75</v>
      </c>
      <c r="B12" s="9">
        <f>SUM(B13)</f>
        <v>3630000</v>
      </c>
      <c r="C12" s="9">
        <f>SUM(C13)</f>
        <v>3630000</v>
      </c>
      <c r="D12" s="19">
        <f t="shared" si="0"/>
        <v>0</v>
      </c>
      <c r="E12" s="6"/>
    </row>
    <row r="13" spans="1:5" ht="12" customHeight="1" x14ac:dyDescent="0.2">
      <c r="A13" s="10" t="s">
        <v>76</v>
      </c>
      <c r="B13" s="11">
        <v>3630000</v>
      </c>
      <c r="C13" s="11">
        <v>3630000</v>
      </c>
      <c r="D13" s="21">
        <f t="shared" si="0"/>
        <v>0</v>
      </c>
      <c r="E13" s="6"/>
    </row>
    <row r="14" spans="1:5" ht="12" customHeight="1" x14ac:dyDescent="0.2">
      <c r="A14" s="12" t="s">
        <v>2</v>
      </c>
      <c r="B14" s="13">
        <f>SUM(B15+B17+B19+B21+B23+B25+B27+B29+B31+B33+B35+B37+B39+B41+B43+B45+B47+B49+B51+B53+B55+B57+B59+B61+B63+B65+B67+B69)</f>
        <v>148880000</v>
      </c>
      <c r="C14" s="13" t="e">
        <f>SUM(C15+C17+C19+C21+C23+C25+C27+C29+C31+C33+C35+C37+C39+C41+C43+C45+C47+C49+C51+C53+C55+C57+C59+C61+C63+C65+C67+C69)</f>
        <v>#VALUE!</v>
      </c>
      <c r="D14" s="19" t="e">
        <f t="shared" si="0"/>
        <v>#VALUE!</v>
      </c>
      <c r="E14" s="6"/>
    </row>
    <row r="15" spans="1:5" ht="12" customHeight="1" x14ac:dyDescent="0.2">
      <c r="A15" s="4" t="s">
        <v>73</v>
      </c>
      <c r="B15" s="9">
        <f>SUM(B16)</f>
        <v>3712800</v>
      </c>
      <c r="C15" s="9">
        <v>3712800</v>
      </c>
      <c r="D15" s="19">
        <f t="shared" si="0"/>
        <v>0</v>
      </c>
      <c r="E15" s="6"/>
    </row>
    <row r="16" spans="1:5" ht="12" customHeight="1" x14ac:dyDescent="0.2">
      <c r="A16" s="10" t="s">
        <v>74</v>
      </c>
      <c r="B16" s="11">
        <v>3712800</v>
      </c>
      <c r="C16" s="11">
        <v>3712800</v>
      </c>
      <c r="D16" s="21">
        <f t="shared" si="0"/>
        <v>0</v>
      </c>
      <c r="E16" s="6"/>
    </row>
    <row r="17" spans="1:7" ht="12" customHeight="1" x14ac:dyDescent="0.2">
      <c r="A17" s="4" t="s">
        <v>73</v>
      </c>
      <c r="B17" s="9">
        <f>SUM(B18)</f>
        <v>4636200</v>
      </c>
      <c r="C17" s="9">
        <v>4636200</v>
      </c>
      <c r="D17" s="19">
        <f t="shared" si="0"/>
        <v>0</v>
      </c>
      <c r="E17" s="6"/>
    </row>
    <row r="18" spans="1:7" ht="12" customHeight="1" x14ac:dyDescent="0.2">
      <c r="A18" s="10" t="s">
        <v>74</v>
      </c>
      <c r="B18" s="11">
        <v>4636200</v>
      </c>
      <c r="C18" s="11">
        <v>4636200</v>
      </c>
      <c r="D18" s="21">
        <f t="shared" si="0"/>
        <v>0</v>
      </c>
      <c r="E18" s="6"/>
    </row>
    <row r="19" spans="1:7" ht="12" customHeight="1" x14ac:dyDescent="0.2">
      <c r="A19" s="4" t="s">
        <v>72</v>
      </c>
      <c r="B19" s="9">
        <f>SUM(B20)</f>
        <v>4884000</v>
      </c>
      <c r="C19" s="9"/>
      <c r="D19" s="19">
        <f t="shared" si="0"/>
        <v>4884000</v>
      </c>
      <c r="E19" s="6"/>
    </row>
    <row r="20" spans="1:7" ht="12" customHeight="1" x14ac:dyDescent="0.2">
      <c r="A20" s="10" t="s">
        <v>71</v>
      </c>
      <c r="B20" s="11">
        <v>4884000</v>
      </c>
      <c r="C20" s="11">
        <v>0</v>
      </c>
      <c r="D20" s="21">
        <f t="shared" si="0"/>
        <v>4884000</v>
      </c>
      <c r="E20" s="6"/>
    </row>
    <row r="21" spans="1:7" ht="12" customHeight="1" x14ac:dyDescent="0.2">
      <c r="A21" s="4" t="s">
        <v>70</v>
      </c>
      <c r="B21" s="9">
        <f>SUM(B22)</f>
        <v>8400000</v>
      </c>
      <c r="C21" s="9">
        <f>SUM(C22)</f>
        <v>0</v>
      </c>
      <c r="D21" s="19">
        <f t="shared" si="0"/>
        <v>8400000</v>
      </c>
      <c r="E21" s="6"/>
    </row>
    <row r="22" spans="1:7" ht="12" customHeight="1" x14ac:dyDescent="0.2">
      <c r="A22" s="10" t="s">
        <v>69</v>
      </c>
      <c r="B22" s="11">
        <v>8400000</v>
      </c>
      <c r="C22" s="11">
        <v>0</v>
      </c>
      <c r="D22" s="21">
        <f t="shared" si="0"/>
        <v>8400000</v>
      </c>
      <c r="E22" s="6"/>
      <c r="G22" t="s">
        <v>89</v>
      </c>
    </row>
    <row r="23" spans="1:7" ht="12" customHeight="1" x14ac:dyDescent="0.2">
      <c r="A23" s="4" t="s">
        <v>67</v>
      </c>
      <c r="B23" s="9">
        <f>SUM(B24)</f>
        <v>10000000</v>
      </c>
      <c r="C23" s="9">
        <f>SUM(C24)</f>
        <v>10000000</v>
      </c>
      <c r="D23" s="19">
        <f t="shared" si="0"/>
        <v>0</v>
      </c>
      <c r="E23" s="6"/>
    </row>
    <row r="24" spans="1:7" ht="12" customHeight="1" x14ac:dyDescent="0.2">
      <c r="A24" s="10" t="s">
        <v>68</v>
      </c>
      <c r="B24" s="11">
        <v>10000000</v>
      </c>
      <c r="C24" s="11">
        <v>10000000</v>
      </c>
      <c r="D24" s="21">
        <f t="shared" si="0"/>
        <v>0</v>
      </c>
      <c r="E24" s="6"/>
    </row>
    <row r="25" spans="1:7" ht="20.25" customHeight="1" x14ac:dyDescent="0.2">
      <c r="A25" s="4" t="s">
        <v>66</v>
      </c>
      <c r="B25" s="9">
        <f>SUM(B26)</f>
        <v>5000000</v>
      </c>
      <c r="C25" s="9">
        <f>SUM(C26)</f>
        <v>5000000</v>
      </c>
      <c r="D25" s="19">
        <f t="shared" si="0"/>
        <v>0</v>
      </c>
      <c r="E25" s="6"/>
    </row>
    <row r="26" spans="1:7" ht="12" customHeight="1" x14ac:dyDescent="0.2">
      <c r="A26" s="10" t="s">
        <v>65</v>
      </c>
      <c r="B26" s="11">
        <v>5000000</v>
      </c>
      <c r="C26" s="11">
        <v>5000000</v>
      </c>
      <c r="D26" s="21">
        <f t="shared" si="0"/>
        <v>0</v>
      </c>
      <c r="E26" s="14"/>
      <c r="G26" t="s">
        <v>90</v>
      </c>
    </row>
    <row r="27" spans="1:7" ht="12" customHeight="1" x14ac:dyDescent="0.2">
      <c r="A27" s="4" t="s">
        <v>63</v>
      </c>
      <c r="B27" s="9">
        <f>SUM(B28)</f>
        <v>7125000</v>
      </c>
      <c r="C27" s="9">
        <f>SUM(C28)</f>
        <v>0</v>
      </c>
      <c r="D27" s="19">
        <f t="shared" si="0"/>
        <v>7125000</v>
      </c>
      <c r="E27" s="15"/>
    </row>
    <row r="28" spans="1:7" ht="12" customHeight="1" x14ac:dyDescent="0.2">
      <c r="A28" s="10" t="s">
        <v>64</v>
      </c>
      <c r="B28" s="11">
        <v>7125000</v>
      </c>
      <c r="C28" s="11">
        <v>0</v>
      </c>
      <c r="D28" s="21">
        <f t="shared" si="0"/>
        <v>7125000</v>
      </c>
      <c r="E28" s="15"/>
    </row>
    <row r="29" spans="1:7" ht="12" customHeight="1" x14ac:dyDescent="0.2">
      <c r="A29" s="4" t="s">
        <v>61</v>
      </c>
      <c r="B29" s="9">
        <f>SUM(B30)</f>
        <v>2375000</v>
      </c>
      <c r="C29" s="9">
        <f>SUM(C30)</f>
        <v>0</v>
      </c>
      <c r="D29" s="19">
        <f t="shared" si="0"/>
        <v>2375000</v>
      </c>
      <c r="E29" s="6"/>
    </row>
    <row r="30" spans="1:7" ht="12" customHeight="1" x14ac:dyDescent="0.2">
      <c r="A30" s="10" t="s">
        <v>59</v>
      </c>
      <c r="B30" s="11">
        <v>2375000</v>
      </c>
      <c r="C30" s="11">
        <v>0</v>
      </c>
      <c r="D30" s="21">
        <f t="shared" si="0"/>
        <v>2375000</v>
      </c>
      <c r="E30" s="6"/>
    </row>
    <row r="31" spans="1:7" ht="20.25" customHeight="1" x14ac:dyDescent="0.2">
      <c r="A31" s="4" t="s">
        <v>57</v>
      </c>
      <c r="B31" s="9">
        <f>SUM(B32)</f>
        <v>1750000</v>
      </c>
      <c r="C31" s="9">
        <f>SUM(C32)</f>
        <v>875000</v>
      </c>
      <c r="D31" s="19">
        <f t="shared" si="0"/>
        <v>875000</v>
      </c>
      <c r="E31" s="6"/>
    </row>
    <row r="32" spans="1:7" ht="12" customHeight="1" x14ac:dyDescent="0.2">
      <c r="A32" s="10" t="s">
        <v>58</v>
      </c>
      <c r="B32" s="11">
        <v>1750000</v>
      </c>
      <c r="C32" s="11">
        <v>875000</v>
      </c>
      <c r="D32" s="21">
        <f t="shared" si="0"/>
        <v>875000</v>
      </c>
      <c r="E32" s="6"/>
    </row>
    <row r="33" spans="1:5" ht="12" customHeight="1" x14ac:dyDescent="0.2">
      <c r="A33" s="4" t="s">
        <v>62</v>
      </c>
      <c r="B33" s="9">
        <f>SUM(B34)</f>
        <v>1750000</v>
      </c>
      <c r="C33" s="9" t="s">
        <v>88</v>
      </c>
      <c r="D33" s="19" t="e">
        <f t="shared" si="0"/>
        <v>#VALUE!</v>
      </c>
      <c r="E33" s="6"/>
    </row>
    <row r="34" spans="1:5" ht="12" customHeight="1" x14ac:dyDescent="0.2">
      <c r="A34" s="10" t="s">
        <v>60</v>
      </c>
      <c r="B34" s="11">
        <v>1750000</v>
      </c>
      <c r="C34" s="11">
        <v>875000</v>
      </c>
      <c r="D34" s="21">
        <f t="shared" si="0"/>
        <v>875000</v>
      </c>
      <c r="E34" s="6"/>
    </row>
    <row r="35" spans="1:5" ht="12" customHeight="1" x14ac:dyDescent="0.2">
      <c r="A35" s="4" t="s">
        <v>55</v>
      </c>
      <c r="B35" s="9">
        <f>SUM(B36)</f>
        <v>1050000</v>
      </c>
      <c r="C35" s="9">
        <f>SUM(C36)</f>
        <v>1050000</v>
      </c>
      <c r="D35" s="19">
        <f t="shared" si="0"/>
        <v>0</v>
      </c>
      <c r="E35" s="6"/>
    </row>
    <row r="36" spans="1:5" ht="12" customHeight="1" x14ac:dyDescent="0.2">
      <c r="A36" s="10" t="s">
        <v>56</v>
      </c>
      <c r="B36" s="11">
        <v>1050000</v>
      </c>
      <c r="C36" s="11">
        <v>1050000</v>
      </c>
      <c r="D36" s="21">
        <f t="shared" si="0"/>
        <v>0</v>
      </c>
      <c r="E36" s="6"/>
    </row>
    <row r="37" spans="1:5" ht="12" customHeight="1" x14ac:dyDescent="0.2">
      <c r="A37" s="4" t="s">
        <v>51</v>
      </c>
      <c r="B37" s="9">
        <f>SUM(B38)</f>
        <v>14700000</v>
      </c>
      <c r="C37" s="9">
        <f>SUM(C38)</f>
        <v>7350000</v>
      </c>
      <c r="D37" s="19">
        <f t="shared" si="0"/>
        <v>7350000</v>
      </c>
      <c r="E37" s="6"/>
    </row>
    <row r="38" spans="1:5" ht="12" customHeight="1" x14ac:dyDescent="0.2">
      <c r="A38" s="10" t="s">
        <v>52</v>
      </c>
      <c r="B38" s="11">
        <v>14700000</v>
      </c>
      <c r="C38" s="11">
        <v>7350000</v>
      </c>
      <c r="D38" s="21">
        <f t="shared" si="0"/>
        <v>7350000</v>
      </c>
      <c r="E38" s="6"/>
    </row>
    <row r="39" spans="1:5" ht="12" customHeight="1" x14ac:dyDescent="0.2">
      <c r="A39" s="4" t="s">
        <v>53</v>
      </c>
      <c r="B39" s="9">
        <f>SUM(B40)</f>
        <v>7000000</v>
      </c>
      <c r="C39" s="9">
        <f>SUM(C40)</f>
        <v>7000000</v>
      </c>
      <c r="D39" s="19">
        <f t="shared" si="0"/>
        <v>0</v>
      </c>
      <c r="E39" s="6"/>
    </row>
    <row r="40" spans="1:5" ht="12" customHeight="1" x14ac:dyDescent="0.2">
      <c r="A40" s="10" t="s">
        <v>54</v>
      </c>
      <c r="B40" s="11">
        <v>7000000</v>
      </c>
      <c r="C40" s="11">
        <v>7000000</v>
      </c>
      <c r="D40" s="21">
        <f t="shared" si="0"/>
        <v>0</v>
      </c>
      <c r="E40" s="6"/>
    </row>
    <row r="41" spans="1:5" ht="12" customHeight="1" x14ac:dyDescent="0.2">
      <c r="A41" s="4" t="s">
        <v>49</v>
      </c>
      <c r="B41" s="9">
        <f>SUM(B42)</f>
        <v>5460000</v>
      </c>
      <c r="C41" s="9">
        <v>5460000</v>
      </c>
      <c r="D41" s="19">
        <f t="shared" si="0"/>
        <v>0</v>
      </c>
      <c r="E41" s="6"/>
    </row>
    <row r="42" spans="1:5" ht="12" customHeight="1" x14ac:dyDescent="0.2">
      <c r="A42" s="10" t="s">
        <v>50</v>
      </c>
      <c r="B42" s="11">
        <v>5460000</v>
      </c>
      <c r="C42" s="11">
        <v>5460000</v>
      </c>
      <c r="D42" s="21">
        <f t="shared" si="0"/>
        <v>0</v>
      </c>
      <c r="E42" s="6"/>
    </row>
    <row r="43" spans="1:5" ht="12" customHeight="1" x14ac:dyDescent="0.2">
      <c r="A43" s="4" t="s">
        <v>48</v>
      </c>
      <c r="B43" s="9">
        <f>SUM(B44)</f>
        <v>2800000</v>
      </c>
      <c r="C43" s="9">
        <f>SUM(C44)</f>
        <v>2800000</v>
      </c>
      <c r="D43" s="19">
        <f t="shared" si="0"/>
        <v>0</v>
      </c>
      <c r="E43" s="6"/>
    </row>
    <row r="44" spans="1:5" ht="12" customHeight="1" x14ac:dyDescent="0.2">
      <c r="A44" s="10" t="s">
        <v>47</v>
      </c>
      <c r="B44" s="11">
        <v>2800000</v>
      </c>
      <c r="C44" s="11">
        <v>2800000</v>
      </c>
      <c r="D44" s="21">
        <f t="shared" si="0"/>
        <v>0</v>
      </c>
      <c r="E44" s="6"/>
    </row>
    <row r="45" spans="1:5" ht="12" customHeight="1" x14ac:dyDescent="0.2">
      <c r="A45" s="4" t="s">
        <v>45</v>
      </c>
      <c r="B45" s="9">
        <f>SUM(B46)</f>
        <v>3245000</v>
      </c>
      <c r="C45" s="9">
        <f>SUM(C46)</f>
        <v>3245000</v>
      </c>
      <c r="D45" s="19">
        <f t="shared" si="0"/>
        <v>0</v>
      </c>
      <c r="E45" s="6"/>
    </row>
    <row r="46" spans="1:5" ht="12" customHeight="1" x14ac:dyDescent="0.2">
      <c r="A46" s="10" t="s">
        <v>46</v>
      </c>
      <c r="B46" s="11">
        <v>3245000</v>
      </c>
      <c r="C46" s="11">
        <v>3245000</v>
      </c>
      <c r="D46" s="21">
        <f t="shared" si="0"/>
        <v>0</v>
      </c>
      <c r="E46" s="6"/>
    </row>
    <row r="47" spans="1:5" ht="12" customHeight="1" x14ac:dyDescent="0.2">
      <c r="A47" s="4" t="s">
        <v>43</v>
      </c>
      <c r="B47" s="9">
        <f>SUM(B48)</f>
        <v>10500000</v>
      </c>
      <c r="C47" s="9">
        <f>SUM(C48)</f>
        <v>5250000</v>
      </c>
      <c r="D47" s="19">
        <f t="shared" si="0"/>
        <v>5250000</v>
      </c>
      <c r="E47" s="6"/>
    </row>
    <row r="48" spans="1:5" ht="12" customHeight="1" x14ac:dyDescent="0.2">
      <c r="A48" s="10" t="s">
        <v>44</v>
      </c>
      <c r="B48" s="11">
        <v>10500000</v>
      </c>
      <c r="C48" s="11">
        <v>5250000</v>
      </c>
      <c r="D48" s="21">
        <f t="shared" si="0"/>
        <v>5250000</v>
      </c>
      <c r="E48" s="6"/>
    </row>
    <row r="49" spans="1:5" ht="12" customHeight="1" x14ac:dyDescent="0.2">
      <c r="A49" s="4" t="s">
        <v>41</v>
      </c>
      <c r="B49" s="9">
        <f>SUM(B50)</f>
        <v>2800000</v>
      </c>
      <c r="C49" s="9">
        <f>SUM(C50)</f>
        <v>0</v>
      </c>
      <c r="D49" s="19">
        <f t="shared" si="0"/>
        <v>2800000</v>
      </c>
      <c r="E49" s="6"/>
    </row>
    <row r="50" spans="1:5" ht="12" customHeight="1" x14ac:dyDescent="0.2">
      <c r="A50" s="10" t="s">
        <v>42</v>
      </c>
      <c r="B50" s="11">
        <v>2800000</v>
      </c>
      <c r="C50" s="11">
        <v>0</v>
      </c>
      <c r="D50" s="21">
        <f t="shared" si="0"/>
        <v>2800000</v>
      </c>
      <c r="E50" s="6"/>
    </row>
    <row r="51" spans="1:5" ht="12" customHeight="1" x14ac:dyDescent="0.2">
      <c r="A51" s="4" t="s">
        <v>39</v>
      </c>
      <c r="B51" s="9">
        <f>SUM(B52)</f>
        <v>3000000</v>
      </c>
      <c r="C51" s="9">
        <f>SUM(C52)</f>
        <v>0</v>
      </c>
      <c r="D51" s="19">
        <f t="shared" si="0"/>
        <v>3000000</v>
      </c>
      <c r="E51" s="6"/>
    </row>
    <row r="52" spans="1:5" ht="12" customHeight="1" x14ac:dyDescent="0.2">
      <c r="A52" s="10" t="s">
        <v>40</v>
      </c>
      <c r="B52" s="11">
        <v>3000000</v>
      </c>
      <c r="C52" s="11">
        <v>0</v>
      </c>
      <c r="D52" s="21">
        <f t="shared" si="0"/>
        <v>3000000</v>
      </c>
      <c r="E52" s="6"/>
    </row>
    <row r="53" spans="1:5" ht="12" customHeight="1" x14ac:dyDescent="0.2">
      <c r="A53" s="4" t="s">
        <v>37</v>
      </c>
      <c r="B53" s="9">
        <f>SUM(B54)</f>
        <v>7488000</v>
      </c>
      <c r="C53" s="9">
        <f>SUM(C54)</f>
        <v>5616000</v>
      </c>
      <c r="D53" s="19">
        <f t="shared" si="0"/>
        <v>1872000</v>
      </c>
      <c r="E53" s="6"/>
    </row>
    <row r="54" spans="1:5" ht="12" customHeight="1" x14ac:dyDescent="0.2">
      <c r="A54" s="10" t="s">
        <v>38</v>
      </c>
      <c r="B54" s="11">
        <v>7488000</v>
      </c>
      <c r="C54" s="11">
        <v>5616000</v>
      </c>
      <c r="D54" s="21">
        <f t="shared" si="0"/>
        <v>1872000</v>
      </c>
      <c r="E54" s="6"/>
    </row>
    <row r="55" spans="1:5" ht="12" customHeight="1" x14ac:dyDescent="0.2">
      <c r="A55" s="4" t="s">
        <v>35</v>
      </c>
      <c r="B55" s="9">
        <f>SUM(B56)</f>
        <v>1344000</v>
      </c>
      <c r="C55" s="9">
        <f>SUM(C56)</f>
        <v>1344000</v>
      </c>
      <c r="D55" s="19">
        <f t="shared" si="0"/>
        <v>0</v>
      </c>
      <c r="E55" s="6"/>
    </row>
    <row r="56" spans="1:5" ht="12" customHeight="1" x14ac:dyDescent="0.2">
      <c r="A56" s="10" t="s">
        <v>36</v>
      </c>
      <c r="B56" s="11">
        <v>1344000</v>
      </c>
      <c r="C56" s="11">
        <v>1344000</v>
      </c>
      <c r="D56" s="21">
        <f t="shared" si="0"/>
        <v>0</v>
      </c>
      <c r="E56" s="6"/>
    </row>
    <row r="57" spans="1:5" ht="12" customHeight="1" x14ac:dyDescent="0.2">
      <c r="A57" s="4" t="s">
        <v>33</v>
      </c>
      <c r="B57" s="9">
        <f>SUM(B58)</f>
        <v>10010000</v>
      </c>
      <c r="C57" s="9">
        <f>SUM(C58)</f>
        <v>0</v>
      </c>
      <c r="D57" s="19">
        <f t="shared" si="0"/>
        <v>10010000</v>
      </c>
      <c r="E57" s="6"/>
    </row>
    <row r="58" spans="1:5" ht="12" customHeight="1" x14ac:dyDescent="0.2">
      <c r="A58" s="10" t="s">
        <v>34</v>
      </c>
      <c r="B58" s="11">
        <v>10010000</v>
      </c>
      <c r="C58" s="11">
        <v>0</v>
      </c>
      <c r="D58" s="21">
        <f t="shared" si="0"/>
        <v>10010000</v>
      </c>
      <c r="E58" s="6"/>
    </row>
    <row r="59" spans="1:5" ht="12" customHeight="1" x14ac:dyDescent="0.2">
      <c r="A59" s="4" t="s">
        <v>32</v>
      </c>
      <c r="B59" s="9">
        <f>SUM(B60)</f>
        <v>9800000</v>
      </c>
      <c r="C59" s="9">
        <f>SUM(C60)</f>
        <v>9800000</v>
      </c>
      <c r="D59" s="19">
        <f t="shared" si="0"/>
        <v>0</v>
      </c>
      <c r="E59" s="6"/>
    </row>
    <row r="60" spans="1:5" ht="12" customHeight="1" x14ac:dyDescent="0.2">
      <c r="A60" s="10" t="s">
        <v>31</v>
      </c>
      <c r="B60" s="11">
        <v>9800000</v>
      </c>
      <c r="C60" s="11">
        <v>9800000</v>
      </c>
      <c r="D60" s="21">
        <f t="shared" si="0"/>
        <v>0</v>
      </c>
      <c r="E60" s="6"/>
    </row>
    <row r="61" spans="1:5" ht="12" customHeight="1" x14ac:dyDescent="0.2">
      <c r="A61" s="4" t="s">
        <v>30</v>
      </c>
      <c r="B61" s="9">
        <f>SUM(B62)</f>
        <v>2250000</v>
      </c>
      <c r="C61" s="9">
        <f>SUM(C62)</f>
        <v>2250000</v>
      </c>
      <c r="D61" s="19">
        <f t="shared" si="0"/>
        <v>0</v>
      </c>
      <c r="E61" s="6"/>
    </row>
    <row r="62" spans="1:5" ht="12" customHeight="1" x14ac:dyDescent="0.2">
      <c r="A62" s="10" t="s">
        <v>29</v>
      </c>
      <c r="B62" s="11">
        <v>2250000</v>
      </c>
      <c r="C62" s="11">
        <v>2250000</v>
      </c>
      <c r="D62" s="21">
        <f t="shared" si="0"/>
        <v>0</v>
      </c>
      <c r="E62" s="6"/>
    </row>
    <row r="63" spans="1:5" ht="12" customHeight="1" x14ac:dyDescent="0.2">
      <c r="A63" s="4" t="s">
        <v>30</v>
      </c>
      <c r="B63" s="9">
        <f>SUM(B64)</f>
        <v>6200000</v>
      </c>
      <c r="C63" s="9">
        <f>SUM(C64)</f>
        <v>6200000</v>
      </c>
      <c r="D63" s="19">
        <f t="shared" si="0"/>
        <v>0</v>
      </c>
      <c r="E63" s="6"/>
    </row>
    <row r="64" spans="1:5" ht="12" customHeight="1" x14ac:dyDescent="0.2">
      <c r="A64" s="10" t="s">
        <v>28</v>
      </c>
      <c r="B64" s="11">
        <v>6200000</v>
      </c>
      <c r="C64" s="11">
        <v>6200000</v>
      </c>
      <c r="D64" s="21">
        <f t="shared" si="0"/>
        <v>0</v>
      </c>
      <c r="E64" s="6"/>
    </row>
    <row r="65" spans="1:5" ht="21" customHeight="1" x14ac:dyDescent="0.2">
      <c r="A65" s="4" t="s">
        <v>26</v>
      </c>
      <c r="B65" s="9">
        <f>SUM(B66)</f>
        <v>7200000</v>
      </c>
      <c r="C65" s="9">
        <v>3600000</v>
      </c>
      <c r="D65" s="19">
        <f t="shared" si="0"/>
        <v>3600000</v>
      </c>
      <c r="E65" s="6"/>
    </row>
    <row r="66" spans="1:5" ht="16.5" customHeight="1" x14ac:dyDescent="0.2">
      <c r="A66" s="10" t="s">
        <v>27</v>
      </c>
      <c r="B66" s="11">
        <v>7200000</v>
      </c>
      <c r="C66" s="11">
        <v>3600000</v>
      </c>
      <c r="D66" s="21">
        <f t="shared" si="0"/>
        <v>3600000</v>
      </c>
      <c r="E66" s="6"/>
    </row>
    <row r="67" spans="1:5" ht="19.5" customHeight="1" x14ac:dyDescent="0.2">
      <c r="A67" s="4" t="s">
        <v>24</v>
      </c>
      <c r="B67" s="9">
        <f>SUM(B68)</f>
        <v>2400000</v>
      </c>
      <c r="C67" s="9">
        <f>SUM(C68)</f>
        <v>2400000</v>
      </c>
      <c r="D67" s="19">
        <f t="shared" si="0"/>
        <v>0</v>
      </c>
      <c r="E67" s="6"/>
    </row>
    <row r="68" spans="1:5" ht="12" customHeight="1" x14ac:dyDescent="0.2">
      <c r="A68" s="10" t="s">
        <v>25</v>
      </c>
      <c r="B68" s="11">
        <v>2400000</v>
      </c>
      <c r="C68" s="11">
        <v>2400000</v>
      </c>
      <c r="D68" s="21">
        <f t="shared" si="0"/>
        <v>0</v>
      </c>
      <c r="E68" s="6"/>
    </row>
    <row r="69" spans="1:5" ht="14.25" customHeight="1" x14ac:dyDescent="0.2">
      <c r="A69" s="4" t="s">
        <v>4</v>
      </c>
      <c r="B69" s="9">
        <f>SUM(B70)</f>
        <v>2000000</v>
      </c>
      <c r="C69" s="9">
        <v>2000000</v>
      </c>
      <c r="D69" s="19">
        <f t="shared" si="0"/>
        <v>0</v>
      </c>
      <c r="E69" s="6"/>
    </row>
    <row r="70" spans="1:5" ht="20.25" customHeight="1" x14ac:dyDescent="0.2">
      <c r="A70" s="10" t="s">
        <v>23</v>
      </c>
      <c r="B70" s="11">
        <v>2000000</v>
      </c>
      <c r="C70" s="11">
        <v>2000000</v>
      </c>
      <c r="D70" s="21">
        <f t="shared" ref="D70:D89" si="1">SUM(B70-C70)</f>
        <v>0</v>
      </c>
      <c r="E70" s="6"/>
    </row>
    <row r="71" spans="1:5" ht="12" customHeight="1" x14ac:dyDescent="0.2">
      <c r="A71" s="12" t="s">
        <v>5</v>
      </c>
      <c r="B71" s="13">
        <f>SUM(B72+B74+B76+B78+B80+B82+B84+B87)</f>
        <v>77600000</v>
      </c>
      <c r="C71" s="13">
        <f>SUM(C72+C74+C76+C78+C80+C82+C84+C87)</f>
        <v>40100000</v>
      </c>
      <c r="D71" s="19">
        <f t="shared" si="1"/>
        <v>37500000</v>
      </c>
      <c r="E71" s="6"/>
    </row>
    <row r="72" spans="1:5" ht="12" customHeight="1" x14ac:dyDescent="0.2">
      <c r="A72" s="4" t="s">
        <v>21</v>
      </c>
      <c r="B72" s="9">
        <f>SUM(B73)</f>
        <v>1500000</v>
      </c>
      <c r="C72" s="9">
        <f>SUM(C73)</f>
        <v>1500000</v>
      </c>
      <c r="D72" s="19">
        <f t="shared" si="1"/>
        <v>0</v>
      </c>
      <c r="E72" s="6"/>
    </row>
    <row r="73" spans="1:5" ht="12" customHeight="1" x14ac:dyDescent="0.2">
      <c r="A73" s="10" t="s">
        <v>22</v>
      </c>
      <c r="B73" s="11">
        <v>1500000</v>
      </c>
      <c r="C73" s="11">
        <v>1500000</v>
      </c>
      <c r="D73" s="21">
        <f t="shared" si="1"/>
        <v>0</v>
      </c>
      <c r="E73" s="6"/>
    </row>
    <row r="74" spans="1:5" ht="12" customHeight="1" x14ac:dyDescent="0.2">
      <c r="A74" s="4" t="s">
        <v>19</v>
      </c>
      <c r="B74" s="9">
        <f>SUM(B75)</f>
        <v>6000000</v>
      </c>
      <c r="C74" s="9">
        <f>SUM(C75)</f>
        <v>6000000</v>
      </c>
      <c r="D74" s="19">
        <f t="shared" si="1"/>
        <v>0</v>
      </c>
      <c r="E74" s="6"/>
    </row>
    <row r="75" spans="1:5" ht="12" customHeight="1" x14ac:dyDescent="0.2">
      <c r="A75" s="10" t="s">
        <v>20</v>
      </c>
      <c r="B75" s="11">
        <v>6000000</v>
      </c>
      <c r="C75" s="11">
        <v>6000000</v>
      </c>
      <c r="D75" s="21">
        <f t="shared" si="1"/>
        <v>0</v>
      </c>
      <c r="E75" s="6"/>
    </row>
    <row r="76" spans="1:5" ht="12" customHeight="1" x14ac:dyDescent="0.2">
      <c r="A76" s="4" t="s">
        <v>18</v>
      </c>
      <c r="B76" s="9">
        <f>SUM(B77)</f>
        <v>8800000</v>
      </c>
      <c r="C76" s="9">
        <f>SUM(C77)</f>
        <v>8800000</v>
      </c>
      <c r="D76" s="19">
        <f t="shared" si="1"/>
        <v>0</v>
      </c>
      <c r="E76" s="6"/>
    </row>
    <row r="77" spans="1:5" ht="12" customHeight="1" x14ac:dyDescent="0.2">
      <c r="A77" s="10" t="s">
        <v>17</v>
      </c>
      <c r="B77" s="11">
        <v>8800000</v>
      </c>
      <c r="C77" s="11">
        <v>8800000</v>
      </c>
      <c r="D77" s="21">
        <f t="shared" si="1"/>
        <v>0</v>
      </c>
      <c r="E77" s="6"/>
    </row>
    <row r="78" spans="1:5" ht="12" customHeight="1" x14ac:dyDescent="0.2">
      <c r="A78" s="4" t="s">
        <v>15</v>
      </c>
      <c r="B78" s="9">
        <f>SUM(B79)</f>
        <v>10000000</v>
      </c>
      <c r="C78" s="9">
        <f>SUM(C79)</f>
        <v>0</v>
      </c>
      <c r="D78" s="19">
        <f t="shared" si="1"/>
        <v>10000000</v>
      </c>
      <c r="E78" s="6"/>
    </row>
    <row r="79" spans="1:5" ht="12" customHeight="1" x14ac:dyDescent="0.2">
      <c r="A79" s="10" t="s">
        <v>16</v>
      </c>
      <c r="B79" s="11">
        <v>10000000</v>
      </c>
      <c r="C79" s="11">
        <v>0</v>
      </c>
      <c r="D79" s="21">
        <f t="shared" si="1"/>
        <v>10000000</v>
      </c>
      <c r="E79" s="6"/>
    </row>
    <row r="80" spans="1:5" ht="12" customHeight="1" x14ac:dyDescent="0.2">
      <c r="A80" s="4" t="s">
        <v>14</v>
      </c>
      <c r="B80" s="9">
        <f>SUM(B81)</f>
        <v>7500000</v>
      </c>
      <c r="C80" s="9">
        <f>SUM(C81)</f>
        <v>0</v>
      </c>
      <c r="D80" s="19">
        <f t="shared" si="1"/>
        <v>7500000</v>
      </c>
      <c r="E80" s="6"/>
    </row>
    <row r="81" spans="1:5" ht="12" customHeight="1" x14ac:dyDescent="0.2">
      <c r="A81" s="10" t="s">
        <v>13</v>
      </c>
      <c r="B81" s="11">
        <v>7500000</v>
      </c>
      <c r="C81" s="11">
        <v>0</v>
      </c>
      <c r="D81" s="21">
        <f t="shared" si="1"/>
        <v>7500000</v>
      </c>
      <c r="E81" s="6"/>
    </row>
    <row r="82" spans="1:5" ht="12" customHeight="1" x14ac:dyDescent="0.2">
      <c r="A82" s="4" t="s">
        <v>8</v>
      </c>
      <c r="B82" s="9">
        <f>SUM(B83)</f>
        <v>16550000</v>
      </c>
      <c r="C82" s="9">
        <f>SUM(C83)</f>
        <v>16550000</v>
      </c>
      <c r="D82" s="19">
        <f t="shared" si="1"/>
        <v>0</v>
      </c>
      <c r="E82" s="6"/>
    </row>
    <row r="83" spans="1:5" ht="12" customHeight="1" x14ac:dyDescent="0.2">
      <c r="A83" s="10" t="s">
        <v>9</v>
      </c>
      <c r="B83" s="11">
        <v>16550000</v>
      </c>
      <c r="C83" s="11">
        <v>16550000</v>
      </c>
      <c r="D83" s="21">
        <f t="shared" si="1"/>
        <v>0</v>
      </c>
      <c r="E83" s="6"/>
    </row>
    <row r="84" spans="1:5" ht="12" customHeight="1" x14ac:dyDescent="0.2">
      <c r="A84" s="4" t="s">
        <v>7</v>
      </c>
      <c r="B84" s="9">
        <f>SUM(B85:B86)</f>
        <v>12250000</v>
      </c>
      <c r="C84" s="9">
        <f>SUM(C85:C86)</f>
        <v>7250000</v>
      </c>
      <c r="D84" s="19">
        <f t="shared" si="1"/>
        <v>5000000</v>
      </c>
      <c r="E84" s="6"/>
    </row>
    <row r="85" spans="1:5" ht="12" customHeight="1" x14ac:dyDescent="0.2">
      <c r="A85" s="10" t="s">
        <v>12</v>
      </c>
      <c r="B85" s="11">
        <v>7250000</v>
      </c>
      <c r="C85" s="11">
        <v>7250000</v>
      </c>
      <c r="D85" s="21">
        <f t="shared" si="1"/>
        <v>0</v>
      </c>
      <c r="E85" s="6"/>
    </row>
    <row r="86" spans="1:5" ht="12" customHeight="1" x14ac:dyDescent="0.2">
      <c r="A86" s="10" t="s">
        <v>11</v>
      </c>
      <c r="B86" s="11">
        <v>5000000</v>
      </c>
      <c r="C86" s="11">
        <v>0</v>
      </c>
      <c r="D86" s="21">
        <f t="shared" si="1"/>
        <v>5000000</v>
      </c>
      <c r="E86" s="6"/>
    </row>
    <row r="87" spans="1:5" ht="12" customHeight="1" x14ac:dyDescent="0.2">
      <c r="A87" s="4" t="s">
        <v>6</v>
      </c>
      <c r="B87" s="9">
        <f>SUM(B88)</f>
        <v>15000000</v>
      </c>
      <c r="C87" s="9">
        <f>SUM(C88)</f>
        <v>0</v>
      </c>
      <c r="D87" s="19">
        <f t="shared" si="1"/>
        <v>15000000</v>
      </c>
      <c r="E87" s="21"/>
    </row>
    <row r="88" spans="1:5" ht="12" customHeight="1" x14ac:dyDescent="0.2">
      <c r="A88" s="10" t="s">
        <v>10</v>
      </c>
      <c r="B88" s="11">
        <v>15000000</v>
      </c>
      <c r="C88" s="11">
        <v>0</v>
      </c>
      <c r="D88" s="21">
        <f t="shared" si="1"/>
        <v>15000000</v>
      </c>
      <c r="E88" s="6"/>
    </row>
    <row r="89" spans="1:5" ht="12" customHeight="1" x14ac:dyDescent="0.2">
      <c r="A89" s="16"/>
      <c r="B89" s="5">
        <f>SUM(B5)</f>
        <v>235000000</v>
      </c>
      <c r="C89" s="5" t="e">
        <f>SUM(C5)</f>
        <v>#VALUE!</v>
      </c>
      <c r="D89" s="19" t="e">
        <f t="shared" si="1"/>
        <v>#VALUE!</v>
      </c>
      <c r="E89" s="6"/>
    </row>
    <row r="90" spans="1:5" ht="12.6" customHeight="1" x14ac:dyDescent="0.2"/>
    <row r="91" spans="1:5" ht="12.95" customHeight="1" x14ac:dyDescent="0.2"/>
    <row r="125" spans="5:5" x14ac:dyDescent="0.2">
      <c r="E125" t="s">
        <v>91</v>
      </c>
    </row>
  </sheetData>
  <mergeCells count="1">
    <mergeCell ref="A2:E2"/>
  </mergeCells>
  <printOptions horizontalCentered="1"/>
  <pageMargins left="0.19685039370078741" right="0.19685039370078741" top="0.39370078740157483" bottom="0.19685039370078741" header="0.31496062992125984" footer="0.31496062992125984"/>
  <pageSetup paperSize="5" scale="80" orientation="portrait" r:id="rId1"/>
  <rowBreaks count="1" manualBreakCount="1"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APBDP DM 23 (2)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user</cp:lastModifiedBy>
  <cp:lastPrinted>2022-08-23T09:15:13Z</cp:lastPrinted>
  <dcterms:created xsi:type="dcterms:W3CDTF">2022-07-06T16:10:11Z</dcterms:created>
  <dcterms:modified xsi:type="dcterms:W3CDTF">2023-09-02T08:08:59Z</dcterms:modified>
</cp:coreProperties>
</file>