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55" firstSheet="1" activeTab="1"/>
  </bookViews>
  <sheets>
    <sheet name="LAMPIRAN BA PPS" sheetId="1" state="hidden" r:id="rId1"/>
    <sheet name="Rekap TPS Alamat" sheetId="3" r:id="rId2"/>
  </sheets>
  <definedNames>
    <definedName name="_xlnm.Print_Area" localSheetId="0">'LAMPIRAN BA PPS'!$B$1:$S$105</definedName>
    <definedName name="_xlnm.Print_Area" localSheetId="1">'Rekap TPS Alamat'!$A$1:$D$79</definedName>
  </definedNames>
  <calcPr calcId="144525"/>
</workbook>
</file>

<file path=xl/calcChain.xml><?xml version="1.0" encoding="utf-8"?>
<calcChain xmlns="http://schemas.openxmlformats.org/spreadsheetml/2006/main">
  <c r="O97" i="1"/>
  <c r="N97"/>
  <c r="M97"/>
  <c r="L97"/>
  <c r="K97"/>
  <c r="J97"/>
  <c r="I97"/>
  <c r="H97"/>
  <c r="G97"/>
  <c r="F97"/>
  <c r="E97"/>
  <c r="D97"/>
  <c r="O96"/>
  <c r="L96"/>
  <c r="I96"/>
  <c r="F96"/>
  <c r="O95"/>
  <c r="L95"/>
  <c r="I95"/>
  <c r="F95"/>
  <c r="O94"/>
  <c r="L94"/>
  <c r="I94"/>
  <c r="F94"/>
  <c r="O93"/>
  <c r="L93"/>
  <c r="I93"/>
  <c r="F93"/>
  <c r="O92"/>
  <c r="L92"/>
  <c r="I92"/>
  <c r="F92"/>
  <c r="O91"/>
  <c r="L91"/>
  <c r="I91"/>
  <c r="F91"/>
  <c r="O90"/>
  <c r="L90"/>
  <c r="I90"/>
  <c r="F90"/>
  <c r="O89"/>
  <c r="L89"/>
  <c r="I89"/>
  <c r="F89"/>
  <c r="O88"/>
  <c r="L88"/>
  <c r="I88"/>
  <c r="F88"/>
  <c r="O87"/>
  <c r="L87"/>
  <c r="I87"/>
  <c r="F87"/>
  <c r="O86"/>
  <c r="L86"/>
  <c r="I86"/>
  <c r="F86"/>
  <c r="O85"/>
  <c r="L85"/>
  <c r="I85"/>
  <c r="F85"/>
  <c r="O84"/>
  <c r="L84"/>
  <c r="I84"/>
  <c r="F84"/>
  <c r="O83"/>
  <c r="L83"/>
  <c r="I83"/>
  <c r="F83"/>
  <c r="O82"/>
  <c r="L82"/>
  <c r="I82"/>
  <c r="F82"/>
  <c r="O81"/>
  <c r="L81"/>
  <c r="I81"/>
  <c r="F81"/>
  <c r="O80"/>
  <c r="L80"/>
  <c r="I80"/>
  <c r="F80"/>
  <c r="O79"/>
  <c r="L79"/>
  <c r="I79"/>
  <c r="F79"/>
  <c r="O78"/>
  <c r="L78"/>
  <c r="I78"/>
  <c r="F78"/>
  <c r="O77"/>
  <c r="L77"/>
  <c r="I77"/>
  <c r="F77"/>
  <c r="O76"/>
  <c r="L76"/>
  <c r="I76"/>
  <c r="F76"/>
  <c r="O75"/>
  <c r="L75"/>
  <c r="I75"/>
  <c r="F75"/>
  <c r="O74"/>
  <c r="L74"/>
  <c r="I74"/>
  <c r="F74"/>
  <c r="O73"/>
  <c r="L73"/>
  <c r="I73"/>
  <c r="F73"/>
  <c r="O72"/>
  <c r="L72"/>
  <c r="I72"/>
  <c r="F72"/>
  <c r="O71"/>
  <c r="L71"/>
  <c r="I71"/>
  <c r="F71"/>
  <c r="O70"/>
  <c r="L70"/>
  <c r="I70"/>
  <c r="F70"/>
  <c r="O69"/>
  <c r="L69"/>
  <c r="I69"/>
  <c r="F69"/>
  <c r="O68"/>
  <c r="L68"/>
  <c r="I68"/>
  <c r="F68"/>
  <c r="O67"/>
  <c r="L67"/>
  <c r="I67"/>
  <c r="F67"/>
  <c r="O66"/>
  <c r="L66"/>
  <c r="I66"/>
  <c r="F66"/>
  <c r="O65"/>
  <c r="L65"/>
  <c r="I65"/>
  <c r="F65"/>
  <c r="O64"/>
  <c r="L64"/>
  <c r="I64"/>
  <c r="F64"/>
  <c r="O63"/>
  <c r="L63"/>
  <c r="I63"/>
  <c r="F63"/>
  <c r="O62"/>
  <c r="L62"/>
  <c r="I62"/>
  <c r="F62"/>
  <c r="O51"/>
  <c r="L51"/>
  <c r="I51"/>
  <c r="F51"/>
  <c r="O50"/>
  <c r="L50"/>
  <c r="I50"/>
  <c r="F50"/>
  <c r="O49"/>
  <c r="L49"/>
  <c r="I49"/>
  <c r="F49"/>
  <c r="O48"/>
  <c r="L48"/>
  <c r="I48"/>
  <c r="F48"/>
  <c r="O47"/>
  <c r="L47"/>
  <c r="I47"/>
  <c r="F47"/>
  <c r="O46"/>
  <c r="L46"/>
  <c r="I46"/>
  <c r="O45"/>
  <c r="L45"/>
  <c r="I45"/>
  <c r="F45"/>
  <c r="O44"/>
  <c r="L44"/>
  <c r="I44"/>
  <c r="F44"/>
  <c r="O43"/>
  <c r="L43"/>
  <c r="I43"/>
  <c r="F43"/>
  <c r="O42"/>
  <c r="L42"/>
  <c r="I42"/>
  <c r="F42"/>
  <c r="O41"/>
  <c r="L41"/>
  <c r="I41"/>
  <c r="F41"/>
  <c r="O40"/>
  <c r="L40"/>
  <c r="I40"/>
  <c r="F40"/>
  <c r="O39"/>
  <c r="L39"/>
  <c r="I39"/>
  <c r="F39"/>
  <c r="O38"/>
  <c r="L38"/>
  <c r="I38"/>
  <c r="F38"/>
  <c r="O37"/>
  <c r="L37"/>
  <c r="I37"/>
  <c r="F37"/>
  <c r="O36"/>
  <c r="L36"/>
  <c r="I36"/>
  <c r="F36"/>
  <c r="O35"/>
  <c r="L35"/>
  <c r="I35"/>
  <c r="F35"/>
  <c r="O34"/>
  <c r="L34"/>
  <c r="I34"/>
  <c r="F34"/>
  <c r="O33"/>
  <c r="L33"/>
  <c r="I33"/>
  <c r="F33"/>
  <c r="O32"/>
  <c r="L32"/>
  <c r="I32"/>
  <c r="F32"/>
  <c r="O31"/>
  <c r="L31"/>
  <c r="I31"/>
  <c r="F31"/>
  <c r="O30"/>
  <c r="L30"/>
  <c r="I30"/>
  <c r="F30"/>
  <c r="O29"/>
  <c r="L29"/>
  <c r="I29"/>
  <c r="F29"/>
  <c r="O28"/>
  <c r="L28"/>
  <c r="I28"/>
  <c r="F28"/>
  <c r="O27"/>
  <c r="L27"/>
  <c r="I27"/>
  <c r="F27"/>
  <c r="O26"/>
  <c r="L26"/>
  <c r="I26"/>
  <c r="F26"/>
  <c r="O25"/>
  <c r="L25"/>
  <c r="I25"/>
  <c r="F25"/>
  <c r="O24"/>
  <c r="L24"/>
  <c r="I24"/>
  <c r="F24"/>
  <c r="O23"/>
  <c r="L23"/>
  <c r="I23"/>
  <c r="F23"/>
  <c r="O22"/>
  <c r="L22"/>
  <c r="I22"/>
  <c r="F22"/>
  <c r="O21"/>
  <c r="L21"/>
  <c r="I21"/>
  <c r="F21"/>
  <c r="O20"/>
  <c r="L20"/>
  <c r="I20"/>
  <c r="H20"/>
  <c r="G20"/>
  <c r="F20"/>
  <c r="O19"/>
  <c r="L19"/>
  <c r="I19"/>
  <c r="F19"/>
  <c r="O18"/>
  <c r="L18"/>
  <c r="I18"/>
  <c r="F18"/>
  <c r="R17"/>
  <c r="Q17"/>
  <c r="P17"/>
  <c r="O17"/>
  <c r="L17"/>
  <c r="I17"/>
  <c r="F17"/>
</calcChain>
</file>

<file path=xl/sharedStrings.xml><?xml version="1.0" encoding="utf-8"?>
<sst xmlns="http://schemas.openxmlformats.org/spreadsheetml/2006/main" count="302" uniqueCount="185">
  <si>
    <t>LAMPIRAN BERITA ACARA</t>
  </si>
  <si>
    <t>NOMOR :</t>
  </si>
  <si>
    <t>…………………………….</t>
  </si>
  <si>
    <t xml:space="preserve">TENTANG REKAPITULASI DAFTAR PEMILIH HASIL PERBAIKAN DPS </t>
  </si>
  <si>
    <t>PEMILIHAN UMUM TAHUN 2019</t>
  </si>
  <si>
    <t xml:space="preserve">FORM  BANTU </t>
  </si>
  <si>
    <t xml:space="preserve">REKAPITULASI DAFTAR PEMILIH HASIL PERBAIKAN DPS </t>
  </si>
  <si>
    <t>OLEH PPS</t>
  </si>
  <si>
    <t>PROVINSI</t>
  </si>
  <si>
    <t>: …………………………………………..</t>
  </si>
  <si>
    <t>KELURAHAN/DESA</t>
  </si>
  <si>
    <t>KABUPATEN / KOTA</t>
  </si>
  <si>
    <t>KECAMATAN</t>
  </si>
  <si>
    <t>: ……………………………………………</t>
  </si>
  <si>
    <t>No</t>
  </si>
  <si>
    <t>Nomor TPS</t>
  </si>
  <si>
    <t xml:space="preserve">Pemilih Baru </t>
  </si>
  <si>
    <t>Pemilih Tidak Memenuhi Syarat</t>
  </si>
  <si>
    <t>Perbaikan Data Pemilih</t>
  </si>
  <si>
    <t xml:space="preserve"> DPTb Pemilihan 2018</t>
  </si>
  <si>
    <t>TOTAL</t>
  </si>
  <si>
    <t>KETERANGAN</t>
  </si>
  <si>
    <t>L</t>
  </si>
  <si>
    <t>P</t>
  </si>
  <si>
    <t>L+P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</si>
  <si>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</si>
  <si>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</si>
  <si>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</si>
  <si>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</si>
  <si>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</si>
  <si>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</si>
  <si>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</si>
  <si>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</si>
  <si>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</si>
  <si>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</si>
  <si>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</si>
  <si>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</si>
  <si>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</si>
  <si>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</si>
  <si>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</si>
  <si>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</si>
  <si>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</si>
  <si>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</si>
  <si>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</si>
  <si>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</si>
  <si>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</si>
  <si>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</si>
  <si>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</si>
  <si>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</si>
  <si>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</si>
  <si>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</si>
  <si>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</si>
  <si>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</si>
  <si>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</si>
  <si>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</si>
  <si>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</si>
  <si>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</si>
  <si>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</si>
  <si>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</si>
  <si>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</si>
  <si>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</si>
  <si>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</si>
  <si>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</si>
  <si>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</si>
  <si>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</si>
  <si>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</si>
  <si>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</si>
  <si>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</si>
  <si>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</si>
  <si>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</si>
  <si>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</si>
  <si>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</si>
  <si>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</si>
  <si>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</si>
  <si>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</si>
  <si>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</si>
  <si>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</si>
  <si>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</si>
  <si>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</si>
  <si>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</si>
  <si>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</si>
  <si>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</si>
  <si>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</si>
  <si>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</si>
  <si>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</si>
  <si>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</si>
  <si>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</si>
  <si>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</si>
  <si>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</si>
  <si>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</si>
  <si>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</si>
  <si>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</si>
  <si>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</si>
  <si>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</si>
  <si>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</si>
  <si>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Disahkan dalam Rapat Pleno PPS di .............................. Tanggal .................</t>
  </si>
  <si>
    <t>PPS Desa/Kelurahan : ................</t>
  </si>
  <si>
    <t>Nama</t>
  </si>
  <si>
    <t>Tanda Tangan</t>
  </si>
  <si>
    <t xml:space="preserve"> </t>
  </si>
  <si>
    <t>1. KETUA</t>
  </si>
  <si>
    <t>……………………………………</t>
  </si>
  <si>
    <t>2. ANGGOTA</t>
  </si>
  <si>
    <t>3. ANGGOTA</t>
  </si>
  <si>
    <t>PANITIA PEMUNGUTAN SUARA</t>
  </si>
  <si>
    <t>KELURAHAN KARANG ANYAR</t>
  </si>
  <si>
    <t xml:space="preserve">KECAMATAN SUNGAI KUNJANG KOTA SAMARINDA </t>
  </si>
  <si>
    <t>Rekap dan Alamat TPS</t>
  </si>
  <si>
    <t>RT</t>
  </si>
  <si>
    <t>RT. 01</t>
  </si>
  <si>
    <t>JL. MT. Haryono RT 01 (Depan Mesjid Ibadurahman)</t>
  </si>
  <si>
    <t>RT. 02</t>
  </si>
  <si>
    <t>JL. MT. Haryono RT 02 (Lapaangan Tenis Pemda)</t>
  </si>
  <si>
    <t>RT.  03</t>
  </si>
  <si>
    <t>JL. Banggeris Gang 7 RT 03</t>
  </si>
  <si>
    <t>RT.  04</t>
  </si>
  <si>
    <t>JL. Cendana Gang 4 RT 04</t>
  </si>
  <si>
    <t>RT.  05</t>
  </si>
  <si>
    <t>JL. Cendana Gang 4 RT 05</t>
  </si>
  <si>
    <t>RT.  06</t>
  </si>
  <si>
    <t>JL. Banggeris RT 06 (Pinggir Jalan)</t>
  </si>
  <si>
    <t>RT.  07</t>
  </si>
  <si>
    <t>JL. Cendana RT 07 (Komplek PDAM Cendana)</t>
  </si>
  <si>
    <t>RT.  09</t>
  </si>
  <si>
    <t>JL. Cendana Gang 11 RT 09 (Bank Ramli)</t>
  </si>
  <si>
    <t>RT. 08</t>
  </si>
  <si>
    <t>JL. Cendana Gang 6 RT 08</t>
  </si>
  <si>
    <t>RT. 10</t>
  </si>
  <si>
    <t>JL. Cendana Gang 11 RT 10</t>
  </si>
  <si>
    <t>RT.  10</t>
  </si>
  <si>
    <t>RT.  11</t>
  </si>
  <si>
    <t>JL. Cendana Gang 11 RT 11 (Atas gunung)</t>
  </si>
  <si>
    <t>RT.  12</t>
  </si>
  <si>
    <t>JL. Cendana RT 12 (Depan Solo Mart)</t>
  </si>
  <si>
    <t>RT.  13</t>
  </si>
  <si>
    <t>JL. Cendana Gang 16 RT 13</t>
  </si>
  <si>
    <t>RT.  14</t>
  </si>
  <si>
    <t>JL. Cendana RT 14 (Samping TK Tunas Rimba)</t>
  </si>
  <si>
    <t>RT.  15</t>
  </si>
  <si>
    <t>JL. Tengkawang Gang H. Maslan RT 15</t>
  </si>
  <si>
    <t>RT.  37</t>
  </si>
  <si>
    <t>JL. Kelapa Gading RT 37</t>
  </si>
  <si>
    <t>RT.  16</t>
  </si>
  <si>
    <t>JL. Meranti Gang 2 RT 16</t>
  </si>
  <si>
    <t>RT.  17</t>
  </si>
  <si>
    <t>JL. Meranti Gang 2 RT 17</t>
  </si>
  <si>
    <t>RT.  18</t>
  </si>
  <si>
    <t>JL. Meranti Gang 2 RT 18</t>
  </si>
  <si>
    <t>RT.  19</t>
  </si>
  <si>
    <t>JL. Meranti Gang 2 RT 19</t>
  </si>
  <si>
    <t>RT.  20</t>
  </si>
  <si>
    <t>JL. Ulin Gang 2 RT 20</t>
  </si>
  <si>
    <t>RT.  21</t>
  </si>
  <si>
    <t>JL. Ulin Gang 4 RT 21</t>
  </si>
  <si>
    <t>RT.  22</t>
  </si>
  <si>
    <t>JL. Meranti Gang 1 RT 22</t>
  </si>
  <si>
    <t>RT. 23</t>
  </si>
  <si>
    <t>JL. Meranti Gang 1 RT 23</t>
  </si>
  <si>
    <t>RT. 24</t>
  </si>
  <si>
    <t>JL. Ulin Gang 6 RT 24</t>
  </si>
  <si>
    <t>RT. 25</t>
  </si>
  <si>
    <t>JL. Ulin RT 25</t>
  </si>
  <si>
    <t>RT. 26</t>
  </si>
  <si>
    <t>JL. Ulin Gang 7 RT 26</t>
  </si>
  <si>
    <t>RT. 27</t>
  </si>
  <si>
    <t>JL. Ulin Gang 5 RT 27</t>
  </si>
  <si>
    <t>RT. 28</t>
  </si>
  <si>
    <t>JL. Kahoi Gang 4 RT 28</t>
  </si>
  <si>
    <t>RT. 29</t>
  </si>
  <si>
    <t>JL. Ulin Gang 3 RT 29</t>
  </si>
  <si>
    <t>RT. 30</t>
  </si>
  <si>
    <t>JL. Ulin Gang 3 RT 30</t>
  </si>
  <si>
    <t>RT. 31</t>
  </si>
  <si>
    <t>JL. Kahoi B7 RT 31</t>
  </si>
  <si>
    <t>RT. 32</t>
  </si>
  <si>
    <t>JL. Rimbauan II RT 32</t>
  </si>
  <si>
    <t>RT. 33</t>
  </si>
  <si>
    <t>JL. Rimbauan I RT 33</t>
  </si>
  <si>
    <t>RT. 34</t>
  </si>
  <si>
    <t>JL. Kahoi BT Blok D RT 34</t>
  </si>
  <si>
    <t>RT. 35</t>
  </si>
  <si>
    <t>053</t>
  </si>
  <si>
    <t>JL. Kahoi 2B RT 35</t>
  </si>
  <si>
    <t>RT. 36</t>
  </si>
  <si>
    <t>JL. Cendana Gang 11 (Depan rumah RT 36)</t>
  </si>
</sst>
</file>

<file path=xl/styles.xml><?xml version="1.0" encoding="utf-8"?>
<styleSheet xmlns="http://schemas.openxmlformats.org/spreadsheetml/2006/main">
  <numFmts count="2">
    <numFmt numFmtId="41" formatCode="_(* #,##0_);_(* \(#,##0\);_(* &quot;-&quot;_);_(@_)"/>
    <numFmt numFmtId="164" formatCode="_-* #,##0_-;\-* #,##0_-;_-* &quot;-&quot;_-;_-@_-"/>
  </numFmts>
  <fonts count="14">
    <font>
      <sz val="11"/>
      <color theme="1"/>
      <name val="Calibri"/>
      <charset val="134"/>
      <scheme val="minor"/>
    </font>
    <font>
      <sz val="12"/>
      <color theme="1"/>
      <name val="Bookman Old Style"/>
      <charset val="134"/>
    </font>
    <font>
      <b/>
      <sz val="12"/>
      <color theme="1"/>
      <name val="Bookman Old Style"/>
      <charset val="134"/>
    </font>
    <font>
      <b/>
      <sz val="16"/>
      <color theme="1"/>
      <name val="Bookman Old Style"/>
      <charset val="134"/>
    </font>
    <font>
      <b/>
      <u/>
      <sz val="12"/>
      <color theme="1"/>
      <name val="Bookman Old Style"/>
      <charset val="134"/>
    </font>
    <font>
      <b/>
      <sz val="12"/>
      <color rgb="FF000000"/>
      <name val="Times New Roman"/>
      <charset val="134"/>
    </font>
    <font>
      <b/>
      <sz val="12"/>
      <color theme="1"/>
      <name val="Times New Roman"/>
      <charset val="134"/>
    </font>
    <font>
      <sz val="12"/>
      <name val="Bookman Old Style"/>
      <charset val="134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4"/>
      <color theme="1"/>
      <name val="Times New Roman"/>
      <charset val="134"/>
    </font>
    <font>
      <sz val="11"/>
      <name val="Arial"/>
      <charset val="1"/>
    </font>
    <font>
      <b/>
      <sz val="11"/>
      <color theme="1"/>
      <name val="Times New Roman"/>
      <charset val="13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1" fontId="13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Border="1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 wrapText="1"/>
    </xf>
    <xf numFmtId="164" fontId="0" fillId="0" borderId="0" xfId="0" applyNumberFormat="1" applyBorder="1"/>
    <xf numFmtId="0" fontId="6" fillId="0" borderId="2" xfId="0" applyFont="1" applyFill="1" applyBorder="1" applyAlignment="1">
      <alignment horizontal="right" vertical="center" wrapText="1"/>
    </xf>
    <xf numFmtId="164" fontId="0" fillId="0" borderId="2" xfId="0" applyNumberFormat="1" applyBorder="1"/>
    <xf numFmtId="0" fontId="6" fillId="0" borderId="2" xfId="0" applyFont="1" applyFill="1" applyBorder="1" applyAlignment="1">
      <alignment horizontal="right" vertical="center"/>
    </xf>
    <xf numFmtId="0" fontId="9" fillId="0" borderId="0" xfId="0" applyFont="1" applyAlignment="1">
      <alignment horizontal="center"/>
    </xf>
    <xf numFmtId="0" fontId="0" fillId="0" borderId="2" xfId="0" applyBorder="1"/>
    <xf numFmtId="41" fontId="10" fillId="0" borderId="2" xfId="1" applyFont="1" applyFill="1" applyBorder="1" applyAlignment="1">
      <alignment horizontal="center" vertical="center"/>
    </xf>
    <xf numFmtId="0" fontId="0" fillId="0" borderId="0" xfId="0" applyAlignment="1"/>
    <xf numFmtId="0" fontId="11" fillId="0" borderId="0" xfId="0" applyFont="1"/>
    <xf numFmtId="0" fontId="8" fillId="0" borderId="0" xfId="0" applyFont="1" applyAlignment="1"/>
    <xf numFmtId="0" fontId="11" fillId="0" borderId="0" xfId="0" applyFont="1" applyAlignment="1"/>
    <xf numFmtId="0" fontId="12" fillId="0" borderId="2" xfId="0" applyFont="1" applyFill="1" applyBorder="1" applyAlignment="1">
      <alignment horizontal="right" vertical="center"/>
    </xf>
    <xf numFmtId="0" fontId="0" fillId="0" borderId="0" xfId="0" applyFont="1" applyAlignment="1"/>
    <xf numFmtId="0" fontId="8" fillId="0" borderId="0" xfId="0" applyFont="1" applyAlignment="1">
      <alignment horizontal="center"/>
    </xf>
    <xf numFmtId="0" fontId="5" fillId="0" borderId="4" xfId="0" quotePrefix="1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5" fillId="2" borderId="4" xfId="0" quotePrefix="1" applyFont="1" applyFill="1" applyBorder="1" applyAlignment="1">
      <alignment horizontal="center" vertical="center" wrapText="1"/>
    </xf>
    <xf numFmtId="0" fontId="5" fillId="3" borderId="4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quotePrefix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127000</xdr:colOff>
      <xdr:row>5</xdr:row>
      <xdr:rowOff>56081</xdr:rowOff>
    </xdr:from>
    <xdr:to>
      <xdr:col>2</xdr:col>
      <xdr:colOff>113392</xdr:colOff>
      <xdr:row>8</xdr:row>
      <xdr:rowOff>145591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27075" y="1284605"/>
          <a:ext cx="586105" cy="661035"/>
        </a:xfrm>
        <a:prstGeom prst="rect">
          <a:avLst/>
        </a:prstGeom>
        <a:noFill/>
        <a:extLst>
          <a:ext uri="{909E8E84-426E-40DD-AFC4-6F175D3DCCD1}">
            <a14:hiddenFill xmlns="" xmlns:r="http://schemas.openxmlformats.org/officeDocument/2006/relationships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128428</xdr:colOff>
      <xdr:row>0</xdr:row>
      <xdr:rowOff>144017</xdr:rowOff>
    </xdr:from>
    <xdr:to>
      <xdr:col>1</xdr:col>
      <xdr:colOff>240803</xdr:colOff>
      <xdr:row>4</xdr:row>
      <xdr:rowOff>58079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270" y="143510"/>
          <a:ext cx="693420" cy="750570"/>
        </a:xfrm>
        <a:prstGeom prst="rect">
          <a:avLst/>
        </a:prstGeom>
        <a:noFill/>
        <a:extLst>
          <a:ext uri="{909E8E84-426E-40DD-AFC4-6F175D3DCCD1}">
            <a14:hiddenFill xmlns="" xmlns:r="http://schemas.openxmlformats.org/officeDocument/2006/relationships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104"/>
  <sheetViews>
    <sheetView zoomScale="89" zoomScaleNormal="89" workbookViewId="0">
      <selection activeCell="P17" sqref="P17"/>
    </sheetView>
  </sheetViews>
  <sheetFormatPr defaultColWidth="9" defaultRowHeight="15"/>
  <cols>
    <col min="3" max="3" width="14.28515625" customWidth="1"/>
    <col min="4" max="18" width="10" customWidth="1"/>
    <col min="19" max="19" width="19" customWidth="1"/>
  </cols>
  <sheetData>
    <row r="1" spans="2:19" ht="36.75" customHeight="1">
      <c r="Q1" s="26"/>
    </row>
    <row r="2" spans="2:19">
      <c r="N2" t="s">
        <v>0</v>
      </c>
    </row>
    <row r="3" spans="2:19">
      <c r="N3" t="s">
        <v>1</v>
      </c>
      <c r="P3" t="s">
        <v>2</v>
      </c>
    </row>
    <row r="4" spans="2:19">
      <c r="N4" t="s">
        <v>3</v>
      </c>
    </row>
    <row r="5" spans="2:19">
      <c r="N5" t="s">
        <v>4</v>
      </c>
    </row>
    <row r="7" spans="2:19">
      <c r="B7" s="41" t="s">
        <v>5</v>
      </c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</row>
    <row r="8" spans="2:19">
      <c r="B8" s="41" t="s">
        <v>6</v>
      </c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2:19">
      <c r="B9" s="41" t="s">
        <v>4</v>
      </c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</row>
    <row r="10" spans="2:19">
      <c r="B10" s="41" t="s">
        <v>7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</row>
    <row r="12" spans="2:19">
      <c r="C12" t="s">
        <v>8</v>
      </c>
      <c r="E12" t="s">
        <v>9</v>
      </c>
      <c r="N12" t="s">
        <v>10</v>
      </c>
      <c r="P12" t="s">
        <v>9</v>
      </c>
    </row>
    <row r="13" spans="2:19">
      <c r="C13" t="s">
        <v>11</v>
      </c>
      <c r="E13" t="s">
        <v>9</v>
      </c>
      <c r="N13" t="s">
        <v>12</v>
      </c>
      <c r="P13" t="s">
        <v>13</v>
      </c>
    </row>
    <row r="15" spans="2:19" ht="20.100000000000001" customHeight="1">
      <c r="B15" s="52" t="s">
        <v>14</v>
      </c>
      <c r="C15" s="47" t="s">
        <v>15</v>
      </c>
      <c r="D15" s="45" t="s">
        <v>16</v>
      </c>
      <c r="E15" s="46"/>
      <c r="F15" s="47"/>
      <c r="G15" s="48" t="s">
        <v>17</v>
      </c>
      <c r="H15" s="49"/>
      <c r="I15" s="50"/>
      <c r="J15" s="48" t="s">
        <v>18</v>
      </c>
      <c r="K15" s="49"/>
      <c r="L15" s="50"/>
      <c r="M15" s="48" t="s">
        <v>19</v>
      </c>
      <c r="N15" s="49"/>
      <c r="O15" s="50"/>
      <c r="P15" s="51" t="s">
        <v>20</v>
      </c>
      <c r="Q15" s="51"/>
      <c r="R15" s="51"/>
      <c r="S15" s="53" t="s">
        <v>21</v>
      </c>
    </row>
    <row r="16" spans="2:19" ht="20.100000000000001" customHeight="1">
      <c r="B16" s="52"/>
      <c r="C16" s="47"/>
      <c r="D16" s="19" t="s">
        <v>22</v>
      </c>
      <c r="E16" s="19" t="s">
        <v>23</v>
      </c>
      <c r="F16" s="20" t="s">
        <v>24</v>
      </c>
      <c r="G16" s="19" t="s">
        <v>22</v>
      </c>
      <c r="H16" s="19" t="s">
        <v>23</v>
      </c>
      <c r="I16" s="20" t="s">
        <v>24</v>
      </c>
      <c r="J16" s="19" t="s">
        <v>22</v>
      </c>
      <c r="K16" s="19" t="s">
        <v>23</v>
      </c>
      <c r="L16" s="20" t="s">
        <v>24</v>
      </c>
      <c r="M16" s="19" t="s">
        <v>22</v>
      </c>
      <c r="N16" s="19" t="s">
        <v>23</v>
      </c>
      <c r="O16" s="20" t="s">
        <v>24</v>
      </c>
      <c r="P16" s="19" t="s">
        <v>22</v>
      </c>
      <c r="Q16" s="19" t="s">
        <v>23</v>
      </c>
      <c r="R16" s="20" t="s">
        <v>24</v>
      </c>
      <c r="S16" s="53"/>
    </row>
    <row r="17" spans="2:19" ht="20.100000000000001" customHeight="1">
      <c r="B17" s="10">
        <v>1</v>
      </c>
      <c r="C17" s="36" t="s">
        <v>25</v>
      </c>
      <c r="D17" s="21">
        <v>0</v>
      </c>
      <c r="E17" s="21">
        <v>0</v>
      </c>
      <c r="F17" s="21">
        <f t="shared" ref="F17:F51" si="0">D17+E17</f>
        <v>0</v>
      </c>
      <c r="G17" s="21">
        <v>0</v>
      </c>
      <c r="H17" s="21">
        <v>1</v>
      </c>
      <c r="I17" s="21">
        <f t="shared" ref="I17:I51" si="1">G17+H17</f>
        <v>1</v>
      </c>
      <c r="J17" s="21">
        <v>2</v>
      </c>
      <c r="K17" s="21">
        <v>1</v>
      </c>
      <c r="L17" s="21">
        <f>+J17+K17</f>
        <v>3</v>
      </c>
      <c r="M17" s="23">
        <v>115</v>
      </c>
      <c r="N17" s="23">
        <v>108</v>
      </c>
      <c r="O17" s="21">
        <f t="shared" ref="O17:O51" si="2">M17+N17</f>
        <v>223</v>
      </c>
      <c r="P17" s="24">
        <f>D17+G17+J17+M17</f>
        <v>117</v>
      </c>
      <c r="Q17" s="24">
        <f>E17+H17+K17+N17</f>
        <v>110</v>
      </c>
      <c r="R17" s="24">
        <f>P17+Q17</f>
        <v>227</v>
      </c>
      <c r="S17" s="27"/>
    </row>
    <row r="18" spans="2:19" ht="20.100000000000001" customHeight="1">
      <c r="B18" s="10">
        <v>2</v>
      </c>
      <c r="C18" s="36" t="s">
        <v>26</v>
      </c>
      <c r="D18" s="21">
        <v>0</v>
      </c>
      <c r="E18" s="21">
        <v>0</v>
      </c>
      <c r="F18" s="21">
        <f t="shared" si="0"/>
        <v>0</v>
      </c>
      <c r="G18" s="21">
        <v>0</v>
      </c>
      <c r="H18" s="21">
        <v>1</v>
      </c>
      <c r="I18" s="21">
        <f t="shared" si="1"/>
        <v>1</v>
      </c>
      <c r="J18" s="21">
        <v>0</v>
      </c>
      <c r="K18" s="21">
        <v>0</v>
      </c>
      <c r="L18" s="21">
        <f t="shared" ref="L18:L51" si="3">+J18+K18</f>
        <v>0</v>
      </c>
      <c r="M18" s="23">
        <v>104</v>
      </c>
      <c r="N18" s="23">
        <v>105</v>
      </c>
      <c r="O18" s="21">
        <f t="shared" si="2"/>
        <v>209</v>
      </c>
      <c r="P18" s="24"/>
      <c r="Q18" s="24"/>
      <c r="R18" s="24"/>
      <c r="S18" s="27"/>
    </row>
    <row r="19" spans="2:19" ht="20.100000000000001" customHeight="1">
      <c r="B19" s="10">
        <v>3</v>
      </c>
      <c r="C19" s="36" t="s">
        <v>27</v>
      </c>
      <c r="D19" s="21">
        <v>29</v>
      </c>
      <c r="E19" s="21">
        <v>29</v>
      </c>
      <c r="F19" s="21">
        <f t="shared" si="0"/>
        <v>58</v>
      </c>
      <c r="G19" s="21">
        <v>2</v>
      </c>
      <c r="H19" s="21">
        <v>2</v>
      </c>
      <c r="I19" s="21">
        <f t="shared" si="1"/>
        <v>4</v>
      </c>
      <c r="J19" s="21">
        <v>0</v>
      </c>
      <c r="K19" s="21">
        <v>0</v>
      </c>
      <c r="L19" s="21">
        <f t="shared" si="3"/>
        <v>0</v>
      </c>
      <c r="M19" s="23">
        <v>117</v>
      </c>
      <c r="N19" s="23">
        <v>113</v>
      </c>
      <c r="O19" s="21">
        <f t="shared" si="2"/>
        <v>230</v>
      </c>
      <c r="P19" s="24"/>
      <c r="Q19" s="24"/>
      <c r="R19" s="24"/>
      <c r="S19" s="27"/>
    </row>
    <row r="20" spans="2:19" ht="20.100000000000001" customHeight="1">
      <c r="B20" s="10">
        <v>4</v>
      </c>
      <c r="C20" s="36" t="s">
        <v>28</v>
      </c>
      <c r="D20" s="21">
        <v>0</v>
      </c>
      <c r="E20" s="21">
        <v>0</v>
      </c>
      <c r="F20" s="21">
        <f t="shared" si="0"/>
        <v>0</v>
      </c>
      <c r="G20" s="21">
        <f>8+29</f>
        <v>37</v>
      </c>
      <c r="H20" s="21">
        <f>3+29</f>
        <v>32</v>
      </c>
      <c r="I20" s="21">
        <f t="shared" si="1"/>
        <v>69</v>
      </c>
      <c r="J20" s="21">
        <v>0</v>
      </c>
      <c r="K20" s="21">
        <v>0</v>
      </c>
      <c r="L20" s="21">
        <f t="shared" si="3"/>
        <v>0</v>
      </c>
      <c r="M20" s="23">
        <v>124</v>
      </c>
      <c r="N20" s="23">
        <v>116</v>
      </c>
      <c r="O20" s="21">
        <f t="shared" si="2"/>
        <v>240</v>
      </c>
      <c r="P20" s="24"/>
      <c r="Q20" s="24"/>
      <c r="R20" s="24"/>
      <c r="S20" s="27"/>
    </row>
    <row r="21" spans="2:19" ht="20.100000000000001" customHeight="1">
      <c r="B21" s="10">
        <v>5</v>
      </c>
      <c r="C21" s="36" t="s">
        <v>29</v>
      </c>
      <c r="D21" s="21">
        <v>2</v>
      </c>
      <c r="E21" s="21">
        <v>1</v>
      </c>
      <c r="F21" s="21">
        <f t="shared" si="0"/>
        <v>3</v>
      </c>
      <c r="G21" s="21">
        <v>0</v>
      </c>
      <c r="H21" s="21">
        <v>0</v>
      </c>
      <c r="I21" s="21">
        <f t="shared" si="1"/>
        <v>0</v>
      </c>
      <c r="J21" s="21">
        <v>0</v>
      </c>
      <c r="K21" s="21">
        <v>0</v>
      </c>
      <c r="L21" s="21">
        <f t="shared" si="3"/>
        <v>0</v>
      </c>
      <c r="M21" s="23">
        <v>105</v>
      </c>
      <c r="N21" s="23">
        <v>112</v>
      </c>
      <c r="O21" s="21">
        <f t="shared" si="2"/>
        <v>217</v>
      </c>
      <c r="P21" s="24"/>
      <c r="Q21" s="24"/>
      <c r="R21" s="24"/>
      <c r="S21" s="27"/>
    </row>
    <row r="22" spans="2:19" ht="20.100000000000001" customHeight="1">
      <c r="B22" s="10">
        <v>6</v>
      </c>
      <c r="C22" s="36" t="s">
        <v>30</v>
      </c>
      <c r="D22" s="21">
        <v>0</v>
      </c>
      <c r="E22" s="21">
        <v>0</v>
      </c>
      <c r="F22" s="21">
        <f t="shared" si="0"/>
        <v>0</v>
      </c>
      <c r="G22" s="21">
        <v>2</v>
      </c>
      <c r="H22" s="21">
        <v>3</v>
      </c>
      <c r="I22" s="21">
        <f t="shared" si="1"/>
        <v>5</v>
      </c>
      <c r="J22" s="21">
        <v>0</v>
      </c>
      <c r="K22" s="21">
        <v>0</v>
      </c>
      <c r="L22" s="21">
        <f t="shared" si="3"/>
        <v>0</v>
      </c>
      <c r="M22" s="23">
        <v>119</v>
      </c>
      <c r="N22" s="23">
        <v>101</v>
      </c>
      <c r="O22" s="21">
        <f t="shared" si="2"/>
        <v>220</v>
      </c>
      <c r="P22" s="24"/>
      <c r="Q22" s="24"/>
      <c r="R22" s="24"/>
      <c r="S22" s="27"/>
    </row>
    <row r="23" spans="2:19" ht="20.100000000000001" customHeight="1">
      <c r="B23" s="10">
        <v>7</v>
      </c>
      <c r="C23" s="36" t="s">
        <v>31</v>
      </c>
      <c r="D23" s="21">
        <v>0</v>
      </c>
      <c r="E23" s="21">
        <v>0</v>
      </c>
      <c r="F23" s="21">
        <f t="shared" si="0"/>
        <v>0</v>
      </c>
      <c r="G23" s="21">
        <v>0</v>
      </c>
      <c r="H23" s="21">
        <v>0</v>
      </c>
      <c r="I23" s="21">
        <f t="shared" si="1"/>
        <v>0</v>
      </c>
      <c r="J23" s="21">
        <v>0</v>
      </c>
      <c r="K23" s="21">
        <v>0</v>
      </c>
      <c r="L23" s="21">
        <f t="shared" si="3"/>
        <v>0</v>
      </c>
      <c r="M23" s="23">
        <v>113</v>
      </c>
      <c r="N23" s="23">
        <v>102</v>
      </c>
      <c r="O23" s="21">
        <f t="shared" si="2"/>
        <v>215</v>
      </c>
      <c r="P23" s="24"/>
      <c r="Q23" s="24"/>
      <c r="R23" s="24"/>
      <c r="S23" s="27"/>
    </row>
    <row r="24" spans="2:19" ht="20.100000000000001" customHeight="1">
      <c r="B24" s="10">
        <v>8</v>
      </c>
      <c r="C24" s="36" t="s">
        <v>32</v>
      </c>
      <c r="D24" s="21">
        <v>0</v>
      </c>
      <c r="E24" s="21">
        <v>0</v>
      </c>
      <c r="F24" s="21">
        <f t="shared" si="0"/>
        <v>0</v>
      </c>
      <c r="G24" s="21">
        <v>0</v>
      </c>
      <c r="H24" s="21">
        <v>0</v>
      </c>
      <c r="I24" s="21">
        <f t="shared" si="1"/>
        <v>0</v>
      </c>
      <c r="J24" s="21">
        <v>0</v>
      </c>
      <c r="K24" s="21">
        <v>0</v>
      </c>
      <c r="L24" s="21">
        <f t="shared" si="3"/>
        <v>0</v>
      </c>
      <c r="M24" s="23">
        <v>119</v>
      </c>
      <c r="N24" s="23">
        <v>103</v>
      </c>
      <c r="O24" s="21">
        <f t="shared" si="2"/>
        <v>222</v>
      </c>
      <c r="P24" s="24"/>
      <c r="Q24" s="24"/>
      <c r="R24" s="24"/>
      <c r="S24" s="27"/>
    </row>
    <row r="25" spans="2:19" ht="20.100000000000001" customHeight="1">
      <c r="B25" s="10">
        <v>9</v>
      </c>
      <c r="C25" s="36" t="s">
        <v>33</v>
      </c>
      <c r="D25" s="21">
        <v>0</v>
      </c>
      <c r="E25" s="21">
        <v>0</v>
      </c>
      <c r="F25" s="21">
        <f t="shared" si="0"/>
        <v>0</v>
      </c>
      <c r="G25" s="21">
        <v>0</v>
      </c>
      <c r="H25" s="21">
        <v>0</v>
      </c>
      <c r="I25" s="21">
        <f t="shared" si="1"/>
        <v>0</v>
      </c>
      <c r="J25" s="21">
        <v>0</v>
      </c>
      <c r="K25" s="21">
        <v>0</v>
      </c>
      <c r="L25" s="21">
        <f t="shared" si="3"/>
        <v>0</v>
      </c>
      <c r="M25" s="23">
        <v>95</v>
      </c>
      <c r="N25" s="23">
        <v>86</v>
      </c>
      <c r="O25" s="21">
        <f t="shared" si="2"/>
        <v>181</v>
      </c>
      <c r="P25" s="24"/>
      <c r="Q25" s="24"/>
      <c r="R25" s="24"/>
      <c r="S25" s="27"/>
    </row>
    <row r="26" spans="2:19" ht="20.100000000000001" customHeight="1">
      <c r="B26" s="10">
        <v>10</v>
      </c>
      <c r="C26" s="36" t="s">
        <v>34</v>
      </c>
      <c r="D26" s="21">
        <v>8</v>
      </c>
      <c r="E26" s="21">
        <v>6</v>
      </c>
      <c r="F26" s="21">
        <f t="shared" si="0"/>
        <v>14</v>
      </c>
      <c r="G26" s="21">
        <v>6</v>
      </c>
      <c r="H26" s="21">
        <v>6</v>
      </c>
      <c r="I26" s="21">
        <f t="shared" si="1"/>
        <v>12</v>
      </c>
      <c r="J26" s="21">
        <v>0</v>
      </c>
      <c r="K26" s="21">
        <v>1</v>
      </c>
      <c r="L26" s="21">
        <f t="shared" si="3"/>
        <v>1</v>
      </c>
      <c r="M26" s="23">
        <v>98</v>
      </c>
      <c r="N26" s="23">
        <v>99</v>
      </c>
      <c r="O26" s="21">
        <f t="shared" si="2"/>
        <v>197</v>
      </c>
      <c r="P26" s="24"/>
      <c r="Q26" s="24"/>
      <c r="R26" s="24"/>
      <c r="S26" s="27"/>
    </row>
    <row r="27" spans="2:19" ht="20.100000000000001" customHeight="1">
      <c r="B27" s="10">
        <v>11</v>
      </c>
      <c r="C27" s="36" t="s">
        <v>35</v>
      </c>
      <c r="D27" s="21">
        <v>0</v>
      </c>
      <c r="E27" s="21">
        <v>0</v>
      </c>
      <c r="F27" s="21">
        <f t="shared" si="0"/>
        <v>0</v>
      </c>
      <c r="G27" s="21">
        <v>0</v>
      </c>
      <c r="H27" s="21">
        <v>0</v>
      </c>
      <c r="I27" s="21">
        <f t="shared" si="1"/>
        <v>0</v>
      </c>
      <c r="J27" s="21">
        <v>0</v>
      </c>
      <c r="K27" s="21">
        <v>0</v>
      </c>
      <c r="L27" s="21">
        <f t="shared" si="3"/>
        <v>0</v>
      </c>
      <c r="M27" s="23">
        <v>93</v>
      </c>
      <c r="N27" s="23">
        <v>77</v>
      </c>
      <c r="O27" s="21">
        <f t="shared" si="2"/>
        <v>170</v>
      </c>
      <c r="P27" s="24"/>
      <c r="Q27" s="24"/>
      <c r="R27" s="24"/>
      <c r="S27" s="27"/>
    </row>
    <row r="28" spans="2:19" ht="20.100000000000001" customHeight="1">
      <c r="B28" s="10">
        <v>12</v>
      </c>
      <c r="C28" s="36" t="s">
        <v>36</v>
      </c>
      <c r="D28" s="21">
        <v>0</v>
      </c>
      <c r="E28" s="21">
        <v>0</v>
      </c>
      <c r="F28" s="21">
        <f t="shared" si="0"/>
        <v>0</v>
      </c>
      <c r="G28" s="21">
        <v>0</v>
      </c>
      <c r="H28" s="21">
        <v>0</v>
      </c>
      <c r="I28" s="21">
        <f t="shared" si="1"/>
        <v>0</v>
      </c>
      <c r="J28" s="21">
        <v>0</v>
      </c>
      <c r="K28" s="21">
        <v>0</v>
      </c>
      <c r="L28" s="21">
        <f t="shared" si="3"/>
        <v>0</v>
      </c>
      <c r="M28" s="23">
        <v>116</v>
      </c>
      <c r="N28" s="23">
        <v>111</v>
      </c>
      <c r="O28" s="21">
        <f t="shared" si="2"/>
        <v>227</v>
      </c>
      <c r="P28" s="24"/>
      <c r="Q28" s="24"/>
      <c r="R28" s="24"/>
      <c r="S28" s="27"/>
    </row>
    <row r="29" spans="2:19" ht="20.100000000000001" customHeight="1">
      <c r="B29" s="10">
        <v>13</v>
      </c>
      <c r="C29" s="36" t="s">
        <v>37</v>
      </c>
      <c r="D29" s="21">
        <v>0</v>
      </c>
      <c r="E29" s="21">
        <v>0</v>
      </c>
      <c r="F29" s="21">
        <f t="shared" si="0"/>
        <v>0</v>
      </c>
      <c r="G29" s="21">
        <v>0</v>
      </c>
      <c r="H29" s="21">
        <v>0</v>
      </c>
      <c r="I29" s="21">
        <f t="shared" si="1"/>
        <v>0</v>
      </c>
      <c r="J29" s="21">
        <v>0</v>
      </c>
      <c r="K29" s="21">
        <v>0</v>
      </c>
      <c r="L29" s="21">
        <f t="shared" si="3"/>
        <v>0</v>
      </c>
      <c r="M29" s="23">
        <v>126</v>
      </c>
      <c r="N29" s="23">
        <v>112</v>
      </c>
      <c r="O29" s="21">
        <f t="shared" si="2"/>
        <v>238</v>
      </c>
      <c r="P29" s="24"/>
      <c r="Q29" s="24"/>
      <c r="R29" s="24"/>
      <c r="S29" s="27"/>
    </row>
    <row r="30" spans="2:19" ht="20.100000000000001" customHeight="1">
      <c r="B30" s="10">
        <v>14</v>
      </c>
      <c r="C30" s="36" t="s">
        <v>38</v>
      </c>
      <c r="D30" s="21">
        <v>0</v>
      </c>
      <c r="E30" s="21">
        <v>0</v>
      </c>
      <c r="F30" s="21">
        <f t="shared" si="0"/>
        <v>0</v>
      </c>
      <c r="G30" s="21">
        <v>1</v>
      </c>
      <c r="H30" s="21">
        <v>3</v>
      </c>
      <c r="I30" s="21">
        <f t="shared" si="1"/>
        <v>4</v>
      </c>
      <c r="J30" s="21">
        <v>0</v>
      </c>
      <c r="K30" s="21">
        <v>0</v>
      </c>
      <c r="L30" s="21">
        <f t="shared" si="3"/>
        <v>0</v>
      </c>
      <c r="M30" s="23">
        <v>113</v>
      </c>
      <c r="N30" s="23">
        <v>120</v>
      </c>
      <c r="O30" s="21">
        <f t="shared" si="2"/>
        <v>233</v>
      </c>
      <c r="P30" s="24"/>
      <c r="Q30" s="24"/>
      <c r="R30" s="24"/>
      <c r="S30" s="27"/>
    </row>
    <row r="31" spans="2:19" ht="20.100000000000001" customHeight="1">
      <c r="B31" s="10">
        <v>15</v>
      </c>
      <c r="C31" s="36" t="s">
        <v>39</v>
      </c>
      <c r="D31" s="21">
        <v>0</v>
      </c>
      <c r="E31" s="21">
        <v>0</v>
      </c>
      <c r="F31" s="21">
        <f t="shared" si="0"/>
        <v>0</v>
      </c>
      <c r="G31" s="21">
        <v>1</v>
      </c>
      <c r="H31" s="21">
        <v>0</v>
      </c>
      <c r="I31" s="21">
        <f t="shared" si="1"/>
        <v>1</v>
      </c>
      <c r="J31" s="21">
        <v>0</v>
      </c>
      <c r="K31" s="21">
        <v>0</v>
      </c>
      <c r="L31" s="21">
        <f t="shared" si="3"/>
        <v>0</v>
      </c>
      <c r="M31" s="23">
        <v>100</v>
      </c>
      <c r="N31" s="23">
        <v>110</v>
      </c>
      <c r="O31" s="21">
        <f t="shared" si="2"/>
        <v>210</v>
      </c>
      <c r="P31" s="24"/>
      <c r="Q31" s="24"/>
      <c r="R31" s="24"/>
      <c r="S31" s="27"/>
    </row>
    <row r="32" spans="2:19" ht="20.100000000000001" customHeight="1">
      <c r="B32" s="10">
        <v>16</v>
      </c>
      <c r="C32" s="36" t="s">
        <v>40</v>
      </c>
      <c r="D32" s="21">
        <v>0</v>
      </c>
      <c r="E32" s="21">
        <v>0</v>
      </c>
      <c r="F32" s="21">
        <f t="shared" si="0"/>
        <v>0</v>
      </c>
      <c r="G32" s="21">
        <v>1</v>
      </c>
      <c r="H32" s="21">
        <v>1</v>
      </c>
      <c r="I32" s="21">
        <f t="shared" si="1"/>
        <v>2</v>
      </c>
      <c r="J32" s="21">
        <v>0</v>
      </c>
      <c r="K32" s="21">
        <v>0</v>
      </c>
      <c r="L32" s="21">
        <f t="shared" si="3"/>
        <v>0</v>
      </c>
      <c r="M32" s="23">
        <v>101</v>
      </c>
      <c r="N32" s="23">
        <v>103</v>
      </c>
      <c r="O32" s="21">
        <f t="shared" si="2"/>
        <v>204</v>
      </c>
      <c r="P32" s="24"/>
      <c r="Q32" s="24"/>
      <c r="R32" s="24"/>
      <c r="S32" s="27"/>
    </row>
    <row r="33" spans="2:19" ht="20.100000000000001" customHeight="1">
      <c r="B33" s="10">
        <v>17</v>
      </c>
      <c r="C33" s="36" t="s">
        <v>41</v>
      </c>
      <c r="D33" s="21">
        <v>0</v>
      </c>
      <c r="E33" s="21">
        <v>0</v>
      </c>
      <c r="F33" s="21">
        <f t="shared" si="0"/>
        <v>0</v>
      </c>
      <c r="G33" s="21">
        <v>1</v>
      </c>
      <c r="H33" s="21">
        <v>1</v>
      </c>
      <c r="I33" s="21">
        <f t="shared" si="1"/>
        <v>2</v>
      </c>
      <c r="J33" s="21">
        <v>0</v>
      </c>
      <c r="K33" s="21">
        <v>0</v>
      </c>
      <c r="L33" s="21">
        <f t="shared" si="3"/>
        <v>0</v>
      </c>
      <c r="M33" s="23">
        <v>101</v>
      </c>
      <c r="N33" s="23">
        <v>111</v>
      </c>
      <c r="O33" s="21">
        <f t="shared" si="2"/>
        <v>212</v>
      </c>
      <c r="P33" s="24"/>
      <c r="Q33" s="24"/>
      <c r="R33" s="24"/>
      <c r="S33" s="27"/>
    </row>
    <row r="34" spans="2:19" ht="20.100000000000001" customHeight="1">
      <c r="B34" s="10">
        <v>18</v>
      </c>
      <c r="C34" s="36" t="s">
        <v>42</v>
      </c>
      <c r="D34" s="21">
        <v>0</v>
      </c>
      <c r="E34" s="21">
        <v>0</v>
      </c>
      <c r="F34" s="21">
        <f t="shared" si="0"/>
        <v>0</v>
      </c>
      <c r="G34" s="21">
        <v>0</v>
      </c>
      <c r="H34" s="21">
        <v>0</v>
      </c>
      <c r="I34" s="21">
        <f t="shared" si="1"/>
        <v>0</v>
      </c>
      <c r="J34" s="21">
        <v>0</v>
      </c>
      <c r="K34" s="21">
        <v>0</v>
      </c>
      <c r="L34" s="21">
        <f t="shared" si="3"/>
        <v>0</v>
      </c>
      <c r="M34" s="23">
        <v>99</v>
      </c>
      <c r="N34" s="23">
        <v>105</v>
      </c>
      <c r="O34" s="21">
        <f t="shared" si="2"/>
        <v>204</v>
      </c>
      <c r="P34" s="24"/>
      <c r="Q34" s="24"/>
      <c r="R34" s="24"/>
      <c r="S34" s="27"/>
    </row>
    <row r="35" spans="2:19" ht="20.100000000000001" customHeight="1">
      <c r="B35" s="10">
        <v>19</v>
      </c>
      <c r="C35" s="36" t="s">
        <v>43</v>
      </c>
      <c r="D35" s="21">
        <v>0</v>
      </c>
      <c r="E35" s="21">
        <v>0</v>
      </c>
      <c r="F35" s="21">
        <f t="shared" si="0"/>
        <v>0</v>
      </c>
      <c r="G35" s="21">
        <v>1</v>
      </c>
      <c r="H35" s="21">
        <v>0</v>
      </c>
      <c r="I35" s="21">
        <f t="shared" si="1"/>
        <v>1</v>
      </c>
      <c r="J35" s="21">
        <v>0</v>
      </c>
      <c r="K35" s="21">
        <v>0</v>
      </c>
      <c r="L35" s="21">
        <f t="shared" si="3"/>
        <v>0</v>
      </c>
      <c r="M35" s="23">
        <v>117</v>
      </c>
      <c r="N35" s="23">
        <v>119</v>
      </c>
      <c r="O35" s="21">
        <f t="shared" si="2"/>
        <v>236</v>
      </c>
      <c r="P35" s="24"/>
      <c r="Q35" s="24"/>
      <c r="R35" s="24"/>
      <c r="S35" s="27"/>
    </row>
    <row r="36" spans="2:19" ht="20.100000000000001" customHeight="1">
      <c r="B36" s="10">
        <v>20</v>
      </c>
      <c r="C36" s="36" t="s">
        <v>44</v>
      </c>
      <c r="D36" s="21">
        <v>0</v>
      </c>
      <c r="E36" s="21">
        <v>0</v>
      </c>
      <c r="F36" s="21">
        <f t="shared" si="0"/>
        <v>0</v>
      </c>
      <c r="G36" s="21">
        <v>0</v>
      </c>
      <c r="H36" s="21">
        <v>0</v>
      </c>
      <c r="I36" s="21">
        <f t="shared" si="1"/>
        <v>0</v>
      </c>
      <c r="J36" s="21">
        <v>0</v>
      </c>
      <c r="K36" s="21">
        <v>0</v>
      </c>
      <c r="L36" s="21">
        <f t="shared" si="3"/>
        <v>0</v>
      </c>
      <c r="M36" s="23">
        <v>126</v>
      </c>
      <c r="N36" s="23">
        <v>113</v>
      </c>
      <c r="O36" s="21">
        <f t="shared" si="2"/>
        <v>239</v>
      </c>
      <c r="P36" s="24"/>
      <c r="Q36" s="24"/>
      <c r="R36" s="24"/>
      <c r="S36" s="27"/>
    </row>
    <row r="37" spans="2:19" ht="20.100000000000001" customHeight="1">
      <c r="B37" s="10">
        <v>21</v>
      </c>
      <c r="C37" s="36" t="s">
        <v>45</v>
      </c>
      <c r="D37" s="21">
        <v>0</v>
      </c>
      <c r="E37" s="21">
        <v>0</v>
      </c>
      <c r="F37" s="21">
        <f t="shared" si="0"/>
        <v>0</v>
      </c>
      <c r="G37" s="21">
        <v>0</v>
      </c>
      <c r="H37" s="21">
        <v>0</v>
      </c>
      <c r="I37" s="21">
        <f t="shared" si="1"/>
        <v>0</v>
      </c>
      <c r="J37" s="21">
        <v>0</v>
      </c>
      <c r="K37" s="21">
        <v>0</v>
      </c>
      <c r="L37" s="21">
        <f t="shared" si="3"/>
        <v>0</v>
      </c>
      <c r="M37" s="23">
        <v>132</v>
      </c>
      <c r="N37" s="23">
        <v>129</v>
      </c>
      <c r="O37" s="21">
        <f t="shared" si="2"/>
        <v>261</v>
      </c>
      <c r="P37" s="24"/>
      <c r="Q37" s="24"/>
      <c r="R37" s="24"/>
      <c r="S37" s="27"/>
    </row>
    <row r="38" spans="2:19" ht="20.100000000000001" customHeight="1">
      <c r="B38" s="10">
        <v>22</v>
      </c>
      <c r="C38" s="36" t="s">
        <v>46</v>
      </c>
      <c r="D38" s="21">
        <v>0</v>
      </c>
      <c r="E38" s="21">
        <v>0</v>
      </c>
      <c r="F38" s="21">
        <f t="shared" si="0"/>
        <v>0</v>
      </c>
      <c r="G38" s="21">
        <v>0</v>
      </c>
      <c r="H38" s="21">
        <v>0</v>
      </c>
      <c r="I38" s="21">
        <f t="shared" si="1"/>
        <v>0</v>
      </c>
      <c r="J38" s="21">
        <v>0</v>
      </c>
      <c r="K38" s="21">
        <v>0</v>
      </c>
      <c r="L38" s="21">
        <f t="shared" si="3"/>
        <v>0</v>
      </c>
      <c r="M38" s="23">
        <v>70</v>
      </c>
      <c r="N38" s="23">
        <v>81</v>
      </c>
      <c r="O38" s="21">
        <f t="shared" si="2"/>
        <v>151</v>
      </c>
      <c r="P38" s="24"/>
      <c r="Q38" s="24"/>
      <c r="R38" s="24"/>
      <c r="S38" s="27"/>
    </row>
    <row r="39" spans="2:19" ht="20.100000000000001" customHeight="1">
      <c r="B39" s="10">
        <v>23</v>
      </c>
      <c r="C39" s="36" t="s">
        <v>47</v>
      </c>
      <c r="D39" s="21">
        <v>0</v>
      </c>
      <c r="E39" s="21">
        <v>0</v>
      </c>
      <c r="F39" s="21">
        <f t="shared" si="0"/>
        <v>0</v>
      </c>
      <c r="G39" s="21">
        <v>1</v>
      </c>
      <c r="H39" s="21">
        <v>1</v>
      </c>
      <c r="I39" s="21">
        <f t="shared" si="1"/>
        <v>2</v>
      </c>
      <c r="J39" s="21">
        <v>0</v>
      </c>
      <c r="K39" s="21">
        <v>0</v>
      </c>
      <c r="L39" s="21">
        <f t="shared" si="3"/>
        <v>0</v>
      </c>
      <c r="M39" s="23">
        <v>78</v>
      </c>
      <c r="N39" s="23">
        <v>74</v>
      </c>
      <c r="O39" s="21">
        <f t="shared" si="2"/>
        <v>152</v>
      </c>
      <c r="P39" s="24"/>
      <c r="Q39" s="24"/>
      <c r="R39" s="24"/>
      <c r="S39" s="27"/>
    </row>
    <row r="40" spans="2:19" ht="20.100000000000001" customHeight="1">
      <c r="B40" s="10">
        <v>24</v>
      </c>
      <c r="C40" s="36" t="s">
        <v>48</v>
      </c>
      <c r="D40" s="21">
        <v>0</v>
      </c>
      <c r="E40" s="21">
        <v>0</v>
      </c>
      <c r="F40" s="21">
        <f t="shared" si="0"/>
        <v>0</v>
      </c>
      <c r="G40" s="21">
        <v>1</v>
      </c>
      <c r="H40" s="21"/>
      <c r="I40" s="21">
        <f t="shared" si="1"/>
        <v>1</v>
      </c>
      <c r="J40" s="21">
        <v>0</v>
      </c>
      <c r="K40" s="21">
        <v>0</v>
      </c>
      <c r="L40" s="21">
        <f t="shared" si="3"/>
        <v>0</v>
      </c>
      <c r="M40" s="23">
        <v>146</v>
      </c>
      <c r="N40" s="23">
        <v>132</v>
      </c>
      <c r="O40" s="21">
        <f t="shared" si="2"/>
        <v>278</v>
      </c>
      <c r="P40" s="24"/>
      <c r="Q40" s="24"/>
      <c r="R40" s="24"/>
      <c r="S40" s="27"/>
    </row>
    <row r="41" spans="2:19" ht="20.100000000000001" customHeight="1">
      <c r="B41" s="10">
        <v>25</v>
      </c>
      <c r="C41" s="36" t="s">
        <v>49</v>
      </c>
      <c r="D41" s="21">
        <v>0</v>
      </c>
      <c r="E41" s="21">
        <v>0</v>
      </c>
      <c r="F41" s="21">
        <f t="shared" si="0"/>
        <v>0</v>
      </c>
      <c r="G41" s="21">
        <v>0</v>
      </c>
      <c r="H41" s="21">
        <v>0</v>
      </c>
      <c r="I41" s="21">
        <f t="shared" si="1"/>
        <v>0</v>
      </c>
      <c r="J41" s="21">
        <v>0</v>
      </c>
      <c r="K41" s="21">
        <v>0</v>
      </c>
      <c r="L41" s="21">
        <f t="shared" si="3"/>
        <v>0</v>
      </c>
      <c r="M41" s="23">
        <v>138</v>
      </c>
      <c r="N41" s="23">
        <v>141</v>
      </c>
      <c r="O41" s="21">
        <f t="shared" si="2"/>
        <v>279</v>
      </c>
      <c r="P41" s="24"/>
      <c r="Q41" s="24"/>
      <c r="R41" s="24"/>
      <c r="S41" s="27"/>
    </row>
    <row r="42" spans="2:19" ht="20.100000000000001" customHeight="1">
      <c r="B42" s="10">
        <v>26</v>
      </c>
      <c r="C42" s="36" t="s">
        <v>50</v>
      </c>
      <c r="D42" s="21">
        <v>0</v>
      </c>
      <c r="E42" s="21">
        <v>0</v>
      </c>
      <c r="F42" s="21">
        <f t="shared" si="0"/>
        <v>0</v>
      </c>
      <c r="G42" s="21">
        <v>0</v>
      </c>
      <c r="H42" s="21">
        <v>0</v>
      </c>
      <c r="I42" s="21">
        <f t="shared" si="1"/>
        <v>0</v>
      </c>
      <c r="J42" s="21">
        <v>0</v>
      </c>
      <c r="K42" s="21">
        <v>0</v>
      </c>
      <c r="L42" s="21">
        <f t="shared" si="3"/>
        <v>0</v>
      </c>
      <c r="M42" s="23">
        <v>87</v>
      </c>
      <c r="N42" s="23">
        <v>88</v>
      </c>
      <c r="O42" s="21">
        <f t="shared" si="2"/>
        <v>175</v>
      </c>
      <c r="P42" s="24"/>
      <c r="Q42" s="24"/>
      <c r="R42" s="24"/>
      <c r="S42" s="27"/>
    </row>
    <row r="43" spans="2:19" ht="20.100000000000001" customHeight="1">
      <c r="B43" s="10">
        <v>27</v>
      </c>
      <c r="C43" s="36" t="s">
        <v>51</v>
      </c>
      <c r="D43" s="21">
        <v>0</v>
      </c>
      <c r="E43" s="21">
        <v>0</v>
      </c>
      <c r="F43" s="21">
        <f t="shared" si="0"/>
        <v>0</v>
      </c>
      <c r="G43" s="21">
        <v>0</v>
      </c>
      <c r="H43" s="21">
        <v>0</v>
      </c>
      <c r="I43" s="21">
        <f t="shared" si="1"/>
        <v>0</v>
      </c>
      <c r="J43" s="21">
        <v>0</v>
      </c>
      <c r="K43" s="21">
        <v>0</v>
      </c>
      <c r="L43" s="21">
        <f t="shared" si="3"/>
        <v>0</v>
      </c>
      <c r="M43" s="23">
        <v>87</v>
      </c>
      <c r="N43" s="23">
        <v>88</v>
      </c>
      <c r="O43" s="21">
        <f t="shared" si="2"/>
        <v>175</v>
      </c>
      <c r="P43" s="24"/>
      <c r="Q43" s="24"/>
      <c r="R43" s="24"/>
      <c r="S43" s="27"/>
    </row>
    <row r="44" spans="2:19" ht="20.100000000000001" customHeight="1">
      <c r="B44" s="10">
        <v>28</v>
      </c>
      <c r="C44" s="36" t="s">
        <v>52</v>
      </c>
      <c r="D44" s="21">
        <v>0</v>
      </c>
      <c r="E44" s="21">
        <v>0</v>
      </c>
      <c r="F44" s="21">
        <f t="shared" si="0"/>
        <v>0</v>
      </c>
      <c r="G44" s="21">
        <v>0</v>
      </c>
      <c r="H44" s="21">
        <v>0</v>
      </c>
      <c r="I44" s="21">
        <f t="shared" si="1"/>
        <v>0</v>
      </c>
      <c r="J44" s="21">
        <v>0</v>
      </c>
      <c r="K44" s="21">
        <v>0</v>
      </c>
      <c r="L44" s="21">
        <f t="shared" si="3"/>
        <v>0</v>
      </c>
      <c r="M44" s="23">
        <v>108</v>
      </c>
      <c r="N44" s="23">
        <v>114</v>
      </c>
      <c r="O44" s="21">
        <f t="shared" si="2"/>
        <v>222</v>
      </c>
      <c r="P44" s="24"/>
      <c r="Q44" s="24"/>
      <c r="R44" s="24"/>
      <c r="S44" s="27"/>
    </row>
    <row r="45" spans="2:19" ht="20.100000000000001" customHeight="1">
      <c r="B45" s="10">
        <v>29</v>
      </c>
      <c r="C45" s="36" t="s">
        <v>53</v>
      </c>
      <c r="D45" s="21">
        <v>0</v>
      </c>
      <c r="E45" s="21">
        <v>0</v>
      </c>
      <c r="F45" s="21">
        <f t="shared" si="0"/>
        <v>0</v>
      </c>
      <c r="G45" s="21">
        <v>1</v>
      </c>
      <c r="H45" s="21">
        <v>2</v>
      </c>
      <c r="I45" s="21">
        <f t="shared" si="1"/>
        <v>3</v>
      </c>
      <c r="J45" s="21">
        <v>0</v>
      </c>
      <c r="K45" s="21">
        <v>0</v>
      </c>
      <c r="L45" s="21">
        <f t="shared" si="3"/>
        <v>0</v>
      </c>
      <c r="M45" s="23">
        <v>124</v>
      </c>
      <c r="N45" s="23">
        <v>121</v>
      </c>
      <c r="O45" s="21">
        <f t="shared" si="2"/>
        <v>245</v>
      </c>
      <c r="P45" s="24"/>
      <c r="Q45" s="24"/>
      <c r="R45" s="24"/>
      <c r="S45" s="27"/>
    </row>
    <row r="46" spans="2:19" ht="20.100000000000001" customHeight="1">
      <c r="B46" s="10">
        <v>30</v>
      </c>
      <c r="C46" s="36" t="s">
        <v>54</v>
      </c>
      <c r="D46" s="21">
        <v>0</v>
      </c>
      <c r="E46" s="21">
        <v>0</v>
      </c>
      <c r="F46" s="21">
        <v>0</v>
      </c>
      <c r="G46" s="21">
        <v>1</v>
      </c>
      <c r="H46" s="21">
        <v>0</v>
      </c>
      <c r="I46" s="21">
        <f t="shared" si="1"/>
        <v>1</v>
      </c>
      <c r="J46" s="21">
        <v>0</v>
      </c>
      <c r="K46" s="21">
        <v>0</v>
      </c>
      <c r="L46" s="21">
        <f t="shared" si="3"/>
        <v>0</v>
      </c>
      <c r="M46" s="23">
        <v>111</v>
      </c>
      <c r="N46" s="23">
        <v>113</v>
      </c>
      <c r="O46" s="21">
        <f t="shared" si="2"/>
        <v>224</v>
      </c>
      <c r="P46" s="24"/>
      <c r="Q46" s="24"/>
      <c r="R46" s="24"/>
      <c r="S46" s="27"/>
    </row>
    <row r="47" spans="2:19" ht="20.100000000000001" customHeight="1">
      <c r="B47" s="10">
        <v>31</v>
      </c>
      <c r="C47" s="36" t="s">
        <v>55</v>
      </c>
      <c r="D47" s="21">
        <v>0</v>
      </c>
      <c r="E47" s="21">
        <v>2</v>
      </c>
      <c r="F47" s="21">
        <f t="shared" si="0"/>
        <v>2</v>
      </c>
      <c r="G47" s="21">
        <v>0</v>
      </c>
      <c r="H47" s="21">
        <v>1</v>
      </c>
      <c r="I47" s="21">
        <f t="shared" si="1"/>
        <v>1</v>
      </c>
      <c r="J47" s="21">
        <v>0</v>
      </c>
      <c r="K47" s="21">
        <v>0</v>
      </c>
      <c r="L47" s="21">
        <f t="shared" si="3"/>
        <v>0</v>
      </c>
      <c r="M47" s="23">
        <v>85</v>
      </c>
      <c r="N47" s="23">
        <v>70</v>
      </c>
      <c r="O47" s="21">
        <f t="shared" si="2"/>
        <v>155</v>
      </c>
      <c r="P47" s="24"/>
      <c r="Q47" s="24"/>
      <c r="R47" s="24"/>
      <c r="S47" s="27"/>
    </row>
    <row r="48" spans="2:19" ht="20.100000000000001" customHeight="1">
      <c r="B48" s="10">
        <v>32</v>
      </c>
      <c r="C48" s="36" t="s">
        <v>56</v>
      </c>
      <c r="D48" s="21">
        <v>0</v>
      </c>
      <c r="E48" s="21">
        <v>0</v>
      </c>
      <c r="F48" s="21">
        <f t="shared" si="0"/>
        <v>0</v>
      </c>
      <c r="G48" s="21">
        <v>0</v>
      </c>
      <c r="H48" s="21">
        <v>0</v>
      </c>
      <c r="I48" s="21">
        <f t="shared" si="1"/>
        <v>0</v>
      </c>
      <c r="J48" s="21">
        <v>0</v>
      </c>
      <c r="K48" s="21">
        <v>0</v>
      </c>
      <c r="L48" s="21">
        <f t="shared" si="3"/>
        <v>0</v>
      </c>
      <c r="M48" s="23">
        <v>75</v>
      </c>
      <c r="N48" s="23">
        <v>77</v>
      </c>
      <c r="O48" s="21">
        <f t="shared" si="2"/>
        <v>152</v>
      </c>
      <c r="P48" s="24"/>
      <c r="Q48" s="24"/>
      <c r="R48" s="24"/>
      <c r="S48" s="27"/>
    </row>
    <row r="49" spans="2:19" ht="20.100000000000001" customHeight="1">
      <c r="B49" s="10">
        <v>33</v>
      </c>
      <c r="C49" s="36" t="s">
        <v>57</v>
      </c>
      <c r="D49" s="21">
        <v>1</v>
      </c>
      <c r="E49" s="21">
        <v>1</v>
      </c>
      <c r="F49" s="21">
        <f t="shared" si="0"/>
        <v>2</v>
      </c>
      <c r="G49" s="21">
        <v>0</v>
      </c>
      <c r="H49" s="21">
        <v>0</v>
      </c>
      <c r="I49" s="21">
        <f t="shared" si="1"/>
        <v>0</v>
      </c>
      <c r="J49" s="21">
        <v>0</v>
      </c>
      <c r="K49" s="21">
        <v>0</v>
      </c>
      <c r="L49" s="21">
        <f t="shared" si="3"/>
        <v>0</v>
      </c>
      <c r="M49" s="23">
        <v>133</v>
      </c>
      <c r="N49" s="23">
        <v>118</v>
      </c>
      <c r="O49" s="21">
        <f t="shared" si="2"/>
        <v>251</v>
      </c>
      <c r="P49" s="24"/>
      <c r="Q49" s="24"/>
      <c r="R49" s="24"/>
      <c r="S49" s="27"/>
    </row>
    <row r="50" spans="2:19" ht="20.100000000000001" customHeight="1">
      <c r="B50" s="10">
        <v>34</v>
      </c>
      <c r="C50" s="36" t="s">
        <v>58</v>
      </c>
      <c r="D50" s="21">
        <v>4</v>
      </c>
      <c r="E50" s="21">
        <v>2</v>
      </c>
      <c r="F50" s="21">
        <f t="shared" si="0"/>
        <v>6</v>
      </c>
      <c r="G50" s="21">
        <v>2</v>
      </c>
      <c r="H50" s="21">
        <v>1</v>
      </c>
      <c r="I50" s="21">
        <f t="shared" si="1"/>
        <v>3</v>
      </c>
      <c r="J50" s="21">
        <v>1</v>
      </c>
      <c r="K50" s="21">
        <v>0</v>
      </c>
      <c r="L50" s="21">
        <f t="shared" si="3"/>
        <v>1</v>
      </c>
      <c r="M50" s="23">
        <v>138</v>
      </c>
      <c r="N50" s="23">
        <v>131</v>
      </c>
      <c r="O50" s="21">
        <f t="shared" si="2"/>
        <v>269</v>
      </c>
      <c r="P50" s="24"/>
      <c r="Q50" s="24"/>
      <c r="R50" s="24"/>
      <c r="S50" s="27"/>
    </row>
    <row r="51" spans="2:19" ht="20.100000000000001" customHeight="1">
      <c r="B51" s="10">
        <v>35</v>
      </c>
      <c r="C51" s="36" t="s">
        <v>59</v>
      </c>
      <c r="D51" s="21">
        <v>0</v>
      </c>
      <c r="E51" s="21">
        <v>0</v>
      </c>
      <c r="F51" s="21">
        <f t="shared" si="0"/>
        <v>0</v>
      </c>
      <c r="G51" s="21">
        <v>0</v>
      </c>
      <c r="H51" s="21">
        <v>0</v>
      </c>
      <c r="I51" s="21">
        <f t="shared" si="1"/>
        <v>0</v>
      </c>
      <c r="J51" s="21">
        <v>0</v>
      </c>
      <c r="K51" s="21">
        <v>0</v>
      </c>
      <c r="L51" s="21">
        <f t="shared" si="3"/>
        <v>0</v>
      </c>
      <c r="M51" s="23">
        <v>85</v>
      </c>
      <c r="N51" s="23">
        <v>97</v>
      </c>
      <c r="O51" s="21">
        <f t="shared" si="2"/>
        <v>182</v>
      </c>
      <c r="P51" s="24"/>
      <c r="Q51" s="24"/>
      <c r="R51" s="24"/>
      <c r="S51" s="27"/>
    </row>
    <row r="52" spans="2:19" s="17" customFormat="1" ht="20.100000000000001" customHeight="1"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</row>
    <row r="53" spans="2:19" s="17" customFormat="1" ht="20.100000000000001" customHeight="1"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</row>
    <row r="54" spans="2:19" s="17" customFormat="1" ht="20.100000000000001" customHeight="1"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</row>
    <row r="55" spans="2:19" s="17" customFormat="1" ht="20.100000000000001" customHeight="1"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</row>
    <row r="56" spans="2:19" s="17" customFormat="1" ht="20.100000000000001" customHeight="1"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</row>
    <row r="57" spans="2:19" s="17" customFormat="1" ht="20.100000000000001" customHeight="1"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</row>
    <row r="58" spans="2:19" s="17" customFormat="1" ht="20.100000000000001" customHeight="1"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</row>
    <row r="59" spans="2:19" s="17" customFormat="1" ht="20.100000000000001" customHeight="1"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</row>
    <row r="60" spans="2:19" s="17" customFormat="1" ht="20.100000000000001" customHeight="1"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</row>
    <row r="61" spans="2:19" s="17" customFormat="1" ht="20.100000000000001" customHeight="1"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</row>
    <row r="62" spans="2:19" ht="20.100000000000001" customHeight="1">
      <c r="B62" s="10">
        <v>36</v>
      </c>
      <c r="C62" s="37" t="s">
        <v>60</v>
      </c>
      <c r="D62" s="21">
        <v>0</v>
      </c>
      <c r="E62" s="21">
        <v>0</v>
      </c>
      <c r="F62" s="21">
        <f t="shared" ref="F62:F96" si="4">D62+E62</f>
        <v>0</v>
      </c>
      <c r="G62" s="21">
        <v>0</v>
      </c>
      <c r="H62" s="21">
        <v>0</v>
      </c>
      <c r="I62" s="21">
        <f t="shared" ref="I62:I96" si="5">G62+H62</f>
        <v>0</v>
      </c>
      <c r="J62" s="21">
        <v>0</v>
      </c>
      <c r="K62" s="21">
        <v>0</v>
      </c>
      <c r="L62" s="21">
        <f t="shared" ref="L62:L96" si="6">+J62+K62</f>
        <v>0</v>
      </c>
      <c r="M62" s="23">
        <v>105</v>
      </c>
      <c r="N62" s="23">
        <v>107</v>
      </c>
      <c r="O62" s="25">
        <f t="shared" ref="O62:O96" si="7">M62+N62</f>
        <v>212</v>
      </c>
      <c r="P62" s="24"/>
      <c r="Q62" s="24"/>
      <c r="R62" s="24"/>
      <c r="S62" s="27"/>
    </row>
    <row r="63" spans="2:19" ht="20.100000000000001" customHeight="1">
      <c r="B63" s="10">
        <v>37</v>
      </c>
      <c r="C63" s="37" t="s">
        <v>61</v>
      </c>
      <c r="D63" s="21">
        <v>0</v>
      </c>
      <c r="E63" s="21">
        <v>0</v>
      </c>
      <c r="F63" s="21">
        <f t="shared" si="4"/>
        <v>0</v>
      </c>
      <c r="G63" s="21">
        <v>0</v>
      </c>
      <c r="H63" s="21">
        <v>0</v>
      </c>
      <c r="I63" s="21">
        <f t="shared" si="5"/>
        <v>0</v>
      </c>
      <c r="J63" s="21">
        <v>0</v>
      </c>
      <c r="K63" s="21">
        <v>0</v>
      </c>
      <c r="L63" s="21">
        <f t="shared" si="6"/>
        <v>0</v>
      </c>
      <c r="M63" s="23">
        <v>134</v>
      </c>
      <c r="N63" s="23">
        <v>113</v>
      </c>
      <c r="O63" s="25">
        <f t="shared" si="7"/>
        <v>247</v>
      </c>
      <c r="P63" s="24"/>
      <c r="Q63" s="24"/>
      <c r="R63" s="24"/>
      <c r="S63" s="27"/>
    </row>
    <row r="64" spans="2:19" ht="20.100000000000001" customHeight="1">
      <c r="B64" s="10">
        <v>38</v>
      </c>
      <c r="C64" s="37" t="s">
        <v>62</v>
      </c>
      <c r="D64" s="21">
        <v>0</v>
      </c>
      <c r="E64" s="21">
        <v>0</v>
      </c>
      <c r="F64" s="21">
        <f t="shared" si="4"/>
        <v>0</v>
      </c>
      <c r="G64" s="21">
        <v>0</v>
      </c>
      <c r="H64" s="21">
        <v>0</v>
      </c>
      <c r="I64" s="21">
        <f t="shared" si="5"/>
        <v>0</v>
      </c>
      <c r="J64" s="21">
        <v>0</v>
      </c>
      <c r="K64" s="21">
        <v>0</v>
      </c>
      <c r="L64" s="21">
        <f t="shared" si="6"/>
        <v>0</v>
      </c>
      <c r="M64" s="23">
        <v>115</v>
      </c>
      <c r="N64" s="23">
        <v>98</v>
      </c>
      <c r="O64" s="25">
        <f t="shared" si="7"/>
        <v>213</v>
      </c>
      <c r="P64" s="24"/>
      <c r="Q64" s="24"/>
      <c r="R64" s="24"/>
      <c r="S64" s="27"/>
    </row>
    <row r="65" spans="2:19" ht="20.100000000000001" customHeight="1">
      <c r="B65" s="10">
        <v>39</v>
      </c>
      <c r="C65" s="37" t="s">
        <v>63</v>
      </c>
      <c r="D65" s="21">
        <v>0</v>
      </c>
      <c r="E65" s="21">
        <v>0</v>
      </c>
      <c r="F65" s="21">
        <f t="shared" si="4"/>
        <v>0</v>
      </c>
      <c r="G65" s="21">
        <v>0</v>
      </c>
      <c r="H65" s="21">
        <v>0</v>
      </c>
      <c r="I65" s="21">
        <f t="shared" si="5"/>
        <v>0</v>
      </c>
      <c r="J65" s="21">
        <v>0</v>
      </c>
      <c r="K65" s="21">
        <v>0</v>
      </c>
      <c r="L65" s="21">
        <f t="shared" si="6"/>
        <v>0</v>
      </c>
      <c r="M65" s="23">
        <v>106</v>
      </c>
      <c r="N65" s="23">
        <v>105</v>
      </c>
      <c r="O65" s="25">
        <f t="shared" si="7"/>
        <v>211</v>
      </c>
      <c r="P65" s="24"/>
      <c r="Q65" s="24"/>
      <c r="R65" s="24"/>
      <c r="S65" s="27"/>
    </row>
    <row r="66" spans="2:19" ht="20.100000000000001" customHeight="1">
      <c r="B66" s="10">
        <v>40</v>
      </c>
      <c r="C66" s="37" t="s">
        <v>64</v>
      </c>
      <c r="D66" s="21">
        <v>0</v>
      </c>
      <c r="E66" s="21">
        <v>0</v>
      </c>
      <c r="F66" s="21">
        <f t="shared" si="4"/>
        <v>0</v>
      </c>
      <c r="G66" s="21">
        <v>0</v>
      </c>
      <c r="H66" s="21">
        <v>0</v>
      </c>
      <c r="I66" s="21">
        <f t="shared" si="5"/>
        <v>0</v>
      </c>
      <c r="J66" s="21">
        <v>0</v>
      </c>
      <c r="K66" s="21">
        <v>0</v>
      </c>
      <c r="L66" s="21">
        <f t="shared" si="6"/>
        <v>0</v>
      </c>
      <c r="M66" s="23">
        <v>104</v>
      </c>
      <c r="N66" s="23">
        <v>95</v>
      </c>
      <c r="O66" s="25">
        <f t="shared" si="7"/>
        <v>199</v>
      </c>
      <c r="P66" s="24"/>
      <c r="Q66" s="24"/>
      <c r="R66" s="24"/>
      <c r="S66" s="27"/>
    </row>
    <row r="67" spans="2:19" ht="20.100000000000001" customHeight="1">
      <c r="B67" s="10">
        <v>41</v>
      </c>
      <c r="C67" s="37" t="s">
        <v>65</v>
      </c>
      <c r="D67" s="21">
        <v>0</v>
      </c>
      <c r="E67" s="21">
        <v>0</v>
      </c>
      <c r="F67" s="21">
        <f t="shared" si="4"/>
        <v>0</v>
      </c>
      <c r="G67" s="21">
        <v>2</v>
      </c>
      <c r="H67" s="21">
        <v>3</v>
      </c>
      <c r="I67" s="21">
        <f t="shared" si="5"/>
        <v>5</v>
      </c>
      <c r="J67" s="21">
        <v>0</v>
      </c>
      <c r="K67" s="21">
        <v>0</v>
      </c>
      <c r="L67" s="21">
        <f t="shared" si="6"/>
        <v>0</v>
      </c>
      <c r="M67" s="23">
        <v>126</v>
      </c>
      <c r="N67" s="23">
        <v>106</v>
      </c>
      <c r="O67" s="25">
        <f t="shared" si="7"/>
        <v>232</v>
      </c>
      <c r="P67" s="24"/>
      <c r="Q67" s="24"/>
      <c r="R67" s="24"/>
      <c r="S67" s="27"/>
    </row>
    <row r="68" spans="2:19" ht="20.100000000000001" customHeight="1">
      <c r="B68" s="10">
        <v>42</v>
      </c>
      <c r="C68" s="37" t="s">
        <v>66</v>
      </c>
      <c r="D68" s="21">
        <v>0</v>
      </c>
      <c r="E68" s="21">
        <v>0</v>
      </c>
      <c r="F68" s="21">
        <f t="shared" si="4"/>
        <v>0</v>
      </c>
      <c r="G68" s="21">
        <v>3</v>
      </c>
      <c r="H68" s="21">
        <v>0</v>
      </c>
      <c r="I68" s="21">
        <f t="shared" si="5"/>
        <v>3</v>
      </c>
      <c r="J68" s="21">
        <v>0</v>
      </c>
      <c r="K68" s="21">
        <v>0</v>
      </c>
      <c r="L68" s="21">
        <f t="shared" si="6"/>
        <v>0</v>
      </c>
      <c r="M68" s="23">
        <v>106</v>
      </c>
      <c r="N68" s="23">
        <v>91</v>
      </c>
      <c r="O68" s="25">
        <f t="shared" si="7"/>
        <v>197</v>
      </c>
      <c r="P68" s="24"/>
      <c r="Q68" s="24"/>
      <c r="R68" s="24"/>
      <c r="S68" s="27"/>
    </row>
    <row r="69" spans="2:19" ht="20.100000000000001" customHeight="1">
      <c r="B69" s="10">
        <v>43</v>
      </c>
      <c r="C69" s="37" t="s">
        <v>67</v>
      </c>
      <c r="D69" s="21">
        <v>0</v>
      </c>
      <c r="E69" s="21">
        <v>0</v>
      </c>
      <c r="F69" s="21">
        <f t="shared" si="4"/>
        <v>0</v>
      </c>
      <c r="G69" s="21">
        <v>2</v>
      </c>
      <c r="H69" s="21">
        <v>0</v>
      </c>
      <c r="I69" s="21">
        <f t="shared" si="5"/>
        <v>2</v>
      </c>
      <c r="J69" s="21">
        <v>0</v>
      </c>
      <c r="K69" s="21">
        <v>0</v>
      </c>
      <c r="L69" s="21">
        <f t="shared" si="6"/>
        <v>0</v>
      </c>
      <c r="M69" s="23">
        <v>104</v>
      </c>
      <c r="N69" s="23">
        <v>94</v>
      </c>
      <c r="O69" s="25">
        <f t="shared" si="7"/>
        <v>198</v>
      </c>
      <c r="P69" s="24"/>
      <c r="Q69" s="24"/>
      <c r="R69" s="24"/>
      <c r="S69" s="27"/>
    </row>
    <row r="70" spans="2:19" ht="20.100000000000001" customHeight="1">
      <c r="B70" s="10">
        <v>44</v>
      </c>
      <c r="C70" s="37" t="s">
        <v>68</v>
      </c>
      <c r="D70" s="21">
        <v>0</v>
      </c>
      <c r="E70" s="21">
        <v>0</v>
      </c>
      <c r="F70" s="21">
        <f t="shared" si="4"/>
        <v>0</v>
      </c>
      <c r="G70" s="21">
        <v>0</v>
      </c>
      <c r="H70" s="21">
        <v>0</v>
      </c>
      <c r="I70" s="21">
        <f t="shared" si="5"/>
        <v>0</v>
      </c>
      <c r="J70" s="21">
        <v>0</v>
      </c>
      <c r="K70" s="21">
        <v>0</v>
      </c>
      <c r="L70" s="21">
        <f t="shared" si="6"/>
        <v>0</v>
      </c>
      <c r="M70" s="23">
        <v>131</v>
      </c>
      <c r="N70" s="23">
        <v>136</v>
      </c>
      <c r="O70" s="25">
        <f t="shared" si="7"/>
        <v>267</v>
      </c>
      <c r="P70" s="24"/>
      <c r="Q70" s="24"/>
      <c r="R70" s="24"/>
      <c r="S70" s="27"/>
    </row>
    <row r="71" spans="2:19" ht="20.100000000000001" customHeight="1">
      <c r="B71" s="10">
        <v>45</v>
      </c>
      <c r="C71" s="37" t="s">
        <v>69</v>
      </c>
      <c r="D71" s="21">
        <v>3</v>
      </c>
      <c r="E71" s="21">
        <v>2</v>
      </c>
      <c r="F71" s="21">
        <f t="shared" si="4"/>
        <v>5</v>
      </c>
      <c r="G71" s="21">
        <v>3</v>
      </c>
      <c r="H71" s="21">
        <v>5</v>
      </c>
      <c r="I71" s="21">
        <f t="shared" si="5"/>
        <v>8</v>
      </c>
      <c r="J71" s="21">
        <v>0</v>
      </c>
      <c r="K71" s="21">
        <v>0</v>
      </c>
      <c r="L71" s="21">
        <f t="shared" si="6"/>
        <v>0</v>
      </c>
      <c r="M71" s="23">
        <v>97</v>
      </c>
      <c r="N71" s="23">
        <v>122</v>
      </c>
      <c r="O71" s="25">
        <f t="shared" si="7"/>
        <v>219</v>
      </c>
      <c r="P71" s="24"/>
      <c r="Q71" s="24"/>
      <c r="R71" s="24"/>
      <c r="S71" s="27"/>
    </row>
    <row r="72" spans="2:19" ht="20.100000000000001" customHeight="1">
      <c r="B72" s="10">
        <v>46</v>
      </c>
      <c r="C72" s="37" t="s">
        <v>70</v>
      </c>
      <c r="D72" s="21">
        <v>0</v>
      </c>
      <c r="E72" s="21">
        <v>0</v>
      </c>
      <c r="F72" s="21">
        <f t="shared" si="4"/>
        <v>0</v>
      </c>
      <c r="G72" s="21">
        <v>2</v>
      </c>
      <c r="H72" s="21">
        <v>2</v>
      </c>
      <c r="I72" s="21">
        <f t="shared" si="5"/>
        <v>4</v>
      </c>
      <c r="J72" s="21">
        <v>0</v>
      </c>
      <c r="K72" s="21">
        <v>0</v>
      </c>
      <c r="L72" s="21">
        <f t="shared" si="6"/>
        <v>0</v>
      </c>
      <c r="M72" s="23">
        <v>107</v>
      </c>
      <c r="N72" s="23">
        <v>105</v>
      </c>
      <c r="O72" s="25">
        <f t="shared" si="7"/>
        <v>212</v>
      </c>
      <c r="P72" s="24"/>
      <c r="Q72" s="24"/>
      <c r="R72" s="24"/>
      <c r="S72" s="27"/>
    </row>
    <row r="73" spans="2:19" ht="20.100000000000001" customHeight="1">
      <c r="B73" s="10">
        <v>47</v>
      </c>
      <c r="C73" s="37" t="s">
        <v>71</v>
      </c>
      <c r="D73" s="21">
        <v>0</v>
      </c>
      <c r="E73" s="21">
        <v>0</v>
      </c>
      <c r="F73" s="21">
        <f t="shared" si="4"/>
        <v>0</v>
      </c>
      <c r="G73" s="21">
        <v>3</v>
      </c>
      <c r="H73" s="21">
        <v>2</v>
      </c>
      <c r="I73" s="21">
        <f t="shared" si="5"/>
        <v>5</v>
      </c>
      <c r="J73" s="21">
        <v>0</v>
      </c>
      <c r="K73" s="21">
        <v>0</v>
      </c>
      <c r="L73" s="21">
        <f t="shared" si="6"/>
        <v>0</v>
      </c>
      <c r="M73" s="23">
        <v>78</v>
      </c>
      <c r="N73" s="23">
        <v>82</v>
      </c>
      <c r="O73" s="25">
        <f t="shared" si="7"/>
        <v>160</v>
      </c>
      <c r="P73" s="24"/>
      <c r="Q73" s="24"/>
      <c r="R73" s="24"/>
      <c r="S73" s="27"/>
    </row>
    <row r="74" spans="2:19" ht="20.100000000000001" customHeight="1">
      <c r="B74" s="10">
        <v>48</v>
      </c>
      <c r="C74" s="37" t="s">
        <v>72</v>
      </c>
      <c r="D74" s="21">
        <v>0</v>
      </c>
      <c r="E74" s="21">
        <v>0</v>
      </c>
      <c r="F74" s="21">
        <f t="shared" si="4"/>
        <v>0</v>
      </c>
      <c r="G74" s="21">
        <v>1</v>
      </c>
      <c r="H74" s="21">
        <v>3</v>
      </c>
      <c r="I74" s="21">
        <f t="shared" si="5"/>
        <v>4</v>
      </c>
      <c r="J74" s="21">
        <v>0</v>
      </c>
      <c r="K74" s="21">
        <v>0</v>
      </c>
      <c r="L74" s="21">
        <f t="shared" si="6"/>
        <v>0</v>
      </c>
      <c r="M74" s="23">
        <v>84</v>
      </c>
      <c r="N74" s="23">
        <v>75</v>
      </c>
      <c r="O74" s="25">
        <f t="shared" si="7"/>
        <v>159</v>
      </c>
      <c r="P74" s="24"/>
      <c r="Q74" s="24"/>
      <c r="R74" s="24"/>
      <c r="S74" s="27"/>
    </row>
    <row r="75" spans="2:19" ht="20.100000000000001" customHeight="1">
      <c r="B75" s="10">
        <v>49</v>
      </c>
      <c r="C75" s="37" t="s">
        <v>73</v>
      </c>
      <c r="D75" s="21">
        <v>0</v>
      </c>
      <c r="E75" s="21">
        <v>0</v>
      </c>
      <c r="F75" s="21">
        <f t="shared" si="4"/>
        <v>0</v>
      </c>
      <c r="G75" s="21">
        <v>3</v>
      </c>
      <c r="H75" s="21">
        <v>3</v>
      </c>
      <c r="I75" s="21">
        <f t="shared" si="5"/>
        <v>6</v>
      </c>
      <c r="J75" s="21">
        <v>0</v>
      </c>
      <c r="K75" s="21">
        <v>0</v>
      </c>
      <c r="L75" s="21">
        <f t="shared" si="6"/>
        <v>0</v>
      </c>
      <c r="M75" s="23">
        <v>121</v>
      </c>
      <c r="N75" s="23">
        <v>116</v>
      </c>
      <c r="O75" s="25">
        <f t="shared" si="7"/>
        <v>237</v>
      </c>
      <c r="P75" s="24"/>
      <c r="Q75" s="24"/>
      <c r="R75" s="24"/>
      <c r="S75" s="27"/>
    </row>
    <row r="76" spans="2:19" ht="20.100000000000001" customHeight="1">
      <c r="B76" s="10">
        <v>50</v>
      </c>
      <c r="C76" s="37" t="s">
        <v>74</v>
      </c>
      <c r="D76" s="21">
        <v>0</v>
      </c>
      <c r="E76" s="21">
        <v>0</v>
      </c>
      <c r="F76" s="21">
        <f t="shared" si="4"/>
        <v>0</v>
      </c>
      <c r="G76" s="21">
        <v>1</v>
      </c>
      <c r="H76" s="21">
        <v>5</v>
      </c>
      <c r="I76" s="21">
        <f t="shared" si="5"/>
        <v>6</v>
      </c>
      <c r="J76" s="21">
        <v>0</v>
      </c>
      <c r="K76" s="21">
        <v>0</v>
      </c>
      <c r="L76" s="21">
        <f t="shared" si="6"/>
        <v>0</v>
      </c>
      <c r="M76" s="23">
        <v>122</v>
      </c>
      <c r="N76" s="23">
        <v>110</v>
      </c>
      <c r="O76" s="25">
        <f t="shared" si="7"/>
        <v>232</v>
      </c>
      <c r="P76" s="24"/>
      <c r="Q76" s="24"/>
      <c r="R76" s="24"/>
      <c r="S76" s="27"/>
    </row>
    <row r="77" spans="2:19" ht="20.100000000000001" customHeight="1">
      <c r="B77" s="10">
        <v>51</v>
      </c>
      <c r="C77" s="37" t="s">
        <v>75</v>
      </c>
      <c r="D77" s="21">
        <v>0</v>
      </c>
      <c r="E77" s="21">
        <v>0</v>
      </c>
      <c r="F77" s="21">
        <f t="shared" si="4"/>
        <v>0</v>
      </c>
      <c r="G77" s="21">
        <v>0</v>
      </c>
      <c r="H77" s="21">
        <v>0</v>
      </c>
      <c r="I77" s="21">
        <f t="shared" si="5"/>
        <v>0</v>
      </c>
      <c r="J77" s="21">
        <v>0</v>
      </c>
      <c r="K77" s="21">
        <v>0</v>
      </c>
      <c r="L77" s="21">
        <f t="shared" si="6"/>
        <v>0</v>
      </c>
      <c r="M77" s="23">
        <v>115</v>
      </c>
      <c r="N77" s="23">
        <v>116</v>
      </c>
      <c r="O77" s="25">
        <f t="shared" si="7"/>
        <v>231</v>
      </c>
      <c r="P77" s="24"/>
      <c r="Q77" s="24"/>
      <c r="R77" s="24"/>
      <c r="S77" s="27"/>
    </row>
    <row r="78" spans="2:19" ht="20.100000000000001" customHeight="1">
      <c r="B78" s="10">
        <v>52</v>
      </c>
      <c r="C78" s="37" t="s">
        <v>76</v>
      </c>
      <c r="D78" s="21">
        <v>0</v>
      </c>
      <c r="E78" s="21">
        <v>0</v>
      </c>
      <c r="F78" s="21">
        <f t="shared" si="4"/>
        <v>0</v>
      </c>
      <c r="G78" s="21">
        <v>0</v>
      </c>
      <c r="H78" s="21">
        <v>0</v>
      </c>
      <c r="I78" s="21">
        <f t="shared" si="5"/>
        <v>0</v>
      </c>
      <c r="J78" s="21">
        <v>0</v>
      </c>
      <c r="K78" s="21">
        <v>0</v>
      </c>
      <c r="L78" s="21">
        <f t="shared" si="6"/>
        <v>0</v>
      </c>
      <c r="M78" s="33">
        <v>118</v>
      </c>
      <c r="N78" s="33">
        <v>117</v>
      </c>
      <c r="O78" s="25">
        <f t="shared" si="7"/>
        <v>235</v>
      </c>
      <c r="P78" s="24"/>
      <c r="Q78" s="24"/>
      <c r="R78" s="24"/>
      <c r="S78" s="27"/>
    </row>
    <row r="79" spans="2:19" ht="20.100000000000001" customHeight="1">
      <c r="B79" s="10">
        <v>53</v>
      </c>
      <c r="C79" s="37" t="s">
        <v>77</v>
      </c>
      <c r="D79" s="21">
        <v>2</v>
      </c>
      <c r="E79" s="21">
        <v>1</v>
      </c>
      <c r="F79" s="21">
        <f t="shared" si="4"/>
        <v>3</v>
      </c>
      <c r="G79" s="21">
        <v>0</v>
      </c>
      <c r="H79" s="21">
        <v>0</v>
      </c>
      <c r="I79" s="21">
        <f t="shared" si="5"/>
        <v>0</v>
      </c>
      <c r="J79" s="21">
        <v>0</v>
      </c>
      <c r="K79" s="21">
        <v>0</v>
      </c>
      <c r="L79" s="21">
        <f t="shared" si="6"/>
        <v>0</v>
      </c>
      <c r="M79" s="23">
        <v>100</v>
      </c>
      <c r="N79" s="23">
        <v>80</v>
      </c>
      <c r="O79" s="25">
        <f t="shared" si="7"/>
        <v>180</v>
      </c>
      <c r="P79" s="24"/>
      <c r="Q79" s="24"/>
      <c r="R79" s="24"/>
      <c r="S79" s="27"/>
    </row>
    <row r="80" spans="2:19" ht="20.100000000000001" customHeight="1">
      <c r="B80" s="10">
        <v>54</v>
      </c>
      <c r="C80" s="37" t="s">
        <v>78</v>
      </c>
      <c r="D80" s="21">
        <v>2</v>
      </c>
      <c r="E80" s="21">
        <v>2</v>
      </c>
      <c r="F80" s="21">
        <f t="shared" si="4"/>
        <v>4</v>
      </c>
      <c r="G80" s="21">
        <v>9</v>
      </c>
      <c r="H80" s="21">
        <v>6</v>
      </c>
      <c r="I80" s="21">
        <f t="shared" si="5"/>
        <v>15</v>
      </c>
      <c r="J80" s="21">
        <v>0</v>
      </c>
      <c r="K80" s="21">
        <v>0</v>
      </c>
      <c r="L80" s="21">
        <f t="shared" si="6"/>
        <v>0</v>
      </c>
      <c r="M80" s="23">
        <v>100</v>
      </c>
      <c r="N80" s="23">
        <v>77</v>
      </c>
      <c r="O80" s="25">
        <f t="shared" si="7"/>
        <v>177</v>
      </c>
      <c r="P80" s="24"/>
      <c r="Q80" s="24"/>
      <c r="R80" s="24"/>
      <c r="S80" s="27"/>
    </row>
    <row r="81" spans="2:19" ht="20.100000000000001" customHeight="1">
      <c r="B81" s="10">
        <v>55</v>
      </c>
      <c r="C81" s="37" t="s">
        <v>79</v>
      </c>
      <c r="D81" s="21">
        <v>0</v>
      </c>
      <c r="E81" s="21">
        <v>0</v>
      </c>
      <c r="F81" s="21">
        <f t="shared" si="4"/>
        <v>0</v>
      </c>
      <c r="G81" s="21">
        <v>0</v>
      </c>
      <c r="H81" s="21">
        <v>0</v>
      </c>
      <c r="I81" s="21">
        <f t="shared" si="5"/>
        <v>0</v>
      </c>
      <c r="J81" s="21">
        <v>0</v>
      </c>
      <c r="K81" s="21">
        <v>0</v>
      </c>
      <c r="L81" s="21">
        <f t="shared" si="6"/>
        <v>0</v>
      </c>
      <c r="M81" s="23">
        <v>80</v>
      </c>
      <c r="N81" s="23">
        <v>80</v>
      </c>
      <c r="O81" s="25">
        <f t="shared" si="7"/>
        <v>160</v>
      </c>
      <c r="P81" s="24"/>
      <c r="Q81" s="24"/>
      <c r="R81" s="24"/>
      <c r="S81" s="27"/>
    </row>
    <row r="82" spans="2:19" ht="20.100000000000001" customHeight="1">
      <c r="B82" s="10">
        <v>56</v>
      </c>
      <c r="C82" s="37" t="s">
        <v>80</v>
      </c>
      <c r="D82" s="21">
        <v>0</v>
      </c>
      <c r="E82" s="21">
        <v>0</v>
      </c>
      <c r="F82" s="21">
        <f t="shared" si="4"/>
        <v>0</v>
      </c>
      <c r="G82" s="21">
        <v>0</v>
      </c>
      <c r="H82" s="21">
        <v>0</v>
      </c>
      <c r="I82" s="21">
        <f t="shared" si="5"/>
        <v>0</v>
      </c>
      <c r="J82" s="21">
        <v>0</v>
      </c>
      <c r="K82" s="21">
        <v>0</v>
      </c>
      <c r="L82" s="21">
        <f t="shared" si="6"/>
        <v>0</v>
      </c>
      <c r="M82" s="23">
        <v>90</v>
      </c>
      <c r="N82" s="23">
        <v>81</v>
      </c>
      <c r="O82" s="25">
        <f t="shared" si="7"/>
        <v>171</v>
      </c>
      <c r="P82" s="24"/>
      <c r="Q82" s="24"/>
      <c r="R82" s="24"/>
      <c r="S82" s="27"/>
    </row>
    <row r="83" spans="2:19" ht="20.100000000000001" customHeight="1">
      <c r="B83" s="10">
        <v>57</v>
      </c>
      <c r="C83" s="37" t="s">
        <v>81</v>
      </c>
      <c r="D83" s="21">
        <v>0</v>
      </c>
      <c r="E83" s="21">
        <v>0</v>
      </c>
      <c r="F83" s="21">
        <f t="shared" si="4"/>
        <v>0</v>
      </c>
      <c r="G83" s="21">
        <v>1</v>
      </c>
      <c r="H83" s="21">
        <v>1</v>
      </c>
      <c r="I83" s="21">
        <f t="shared" si="5"/>
        <v>2</v>
      </c>
      <c r="J83" s="21">
        <v>0</v>
      </c>
      <c r="K83" s="21">
        <v>0</v>
      </c>
      <c r="L83" s="21">
        <f t="shared" si="6"/>
        <v>0</v>
      </c>
      <c r="M83" s="23">
        <v>142</v>
      </c>
      <c r="N83" s="23">
        <v>133</v>
      </c>
      <c r="O83" s="25">
        <f t="shared" si="7"/>
        <v>275</v>
      </c>
      <c r="P83" s="24"/>
      <c r="Q83" s="24"/>
      <c r="R83" s="24"/>
      <c r="S83" s="27"/>
    </row>
    <row r="84" spans="2:19" ht="20.100000000000001" customHeight="1">
      <c r="B84" s="10">
        <v>58</v>
      </c>
      <c r="C84" s="37" t="s">
        <v>82</v>
      </c>
      <c r="D84" s="21">
        <v>0</v>
      </c>
      <c r="E84" s="21">
        <v>0</v>
      </c>
      <c r="F84" s="21">
        <f t="shared" si="4"/>
        <v>0</v>
      </c>
      <c r="G84" s="21">
        <v>0</v>
      </c>
      <c r="H84" s="21">
        <v>0</v>
      </c>
      <c r="I84" s="21">
        <f t="shared" si="5"/>
        <v>0</v>
      </c>
      <c r="J84" s="21">
        <v>0</v>
      </c>
      <c r="K84" s="21">
        <v>0</v>
      </c>
      <c r="L84" s="21">
        <f t="shared" si="6"/>
        <v>0</v>
      </c>
      <c r="M84" s="23">
        <v>123</v>
      </c>
      <c r="N84" s="23">
        <v>92</v>
      </c>
      <c r="O84" s="25">
        <f t="shared" si="7"/>
        <v>215</v>
      </c>
      <c r="P84" s="24"/>
      <c r="Q84" s="24"/>
      <c r="R84" s="24"/>
      <c r="S84" s="27"/>
    </row>
    <row r="85" spans="2:19" ht="20.100000000000001" customHeight="1">
      <c r="B85" s="10">
        <v>59</v>
      </c>
      <c r="C85" s="37" t="s">
        <v>83</v>
      </c>
      <c r="D85" s="21">
        <v>0</v>
      </c>
      <c r="E85" s="21">
        <v>0</v>
      </c>
      <c r="F85" s="21">
        <f t="shared" si="4"/>
        <v>0</v>
      </c>
      <c r="G85" s="21">
        <v>1</v>
      </c>
      <c r="H85" s="21">
        <v>0</v>
      </c>
      <c r="I85" s="21">
        <f t="shared" si="5"/>
        <v>1</v>
      </c>
      <c r="J85" s="21">
        <v>0</v>
      </c>
      <c r="K85" s="21">
        <v>0</v>
      </c>
      <c r="L85" s="21">
        <f t="shared" si="6"/>
        <v>0</v>
      </c>
      <c r="M85" s="23">
        <v>105</v>
      </c>
      <c r="N85" s="23">
        <v>111</v>
      </c>
      <c r="O85" s="25">
        <f t="shared" si="7"/>
        <v>216</v>
      </c>
      <c r="P85" s="24"/>
      <c r="Q85" s="24"/>
      <c r="R85" s="24"/>
      <c r="S85" s="27"/>
    </row>
    <row r="86" spans="2:19" ht="20.100000000000001" customHeight="1">
      <c r="B86" s="10">
        <v>60</v>
      </c>
      <c r="C86" s="37" t="s">
        <v>84</v>
      </c>
      <c r="D86" s="21">
        <v>0</v>
      </c>
      <c r="E86" s="21">
        <v>0</v>
      </c>
      <c r="F86" s="21">
        <f t="shared" si="4"/>
        <v>0</v>
      </c>
      <c r="G86" s="21">
        <v>1</v>
      </c>
      <c r="H86" s="21">
        <v>0</v>
      </c>
      <c r="I86" s="21">
        <f t="shared" si="5"/>
        <v>1</v>
      </c>
      <c r="J86" s="21">
        <v>0</v>
      </c>
      <c r="K86" s="21">
        <v>0</v>
      </c>
      <c r="L86" s="21">
        <f t="shared" si="6"/>
        <v>0</v>
      </c>
      <c r="M86" s="23">
        <v>85</v>
      </c>
      <c r="N86" s="23">
        <v>72</v>
      </c>
      <c r="O86" s="25">
        <f t="shared" si="7"/>
        <v>157</v>
      </c>
      <c r="P86" s="24"/>
      <c r="Q86" s="24"/>
      <c r="R86" s="24"/>
      <c r="S86" s="27"/>
    </row>
    <row r="87" spans="2:19" ht="20.100000000000001" customHeight="1">
      <c r="B87" s="10">
        <v>61</v>
      </c>
      <c r="C87" s="37" t="s">
        <v>85</v>
      </c>
      <c r="D87" s="21">
        <v>0</v>
      </c>
      <c r="E87" s="21">
        <v>0</v>
      </c>
      <c r="F87" s="21">
        <f t="shared" si="4"/>
        <v>0</v>
      </c>
      <c r="G87" s="21">
        <v>0</v>
      </c>
      <c r="H87" s="21">
        <v>0</v>
      </c>
      <c r="I87" s="21">
        <f t="shared" si="5"/>
        <v>0</v>
      </c>
      <c r="J87" s="21">
        <v>0</v>
      </c>
      <c r="K87" s="21">
        <v>0</v>
      </c>
      <c r="L87" s="21">
        <f t="shared" si="6"/>
        <v>0</v>
      </c>
      <c r="M87" s="23">
        <v>79</v>
      </c>
      <c r="N87" s="23">
        <v>78</v>
      </c>
      <c r="O87" s="25">
        <f t="shared" si="7"/>
        <v>157</v>
      </c>
      <c r="P87" s="24"/>
      <c r="Q87" s="24"/>
      <c r="R87" s="24"/>
      <c r="S87" s="27"/>
    </row>
    <row r="88" spans="2:19" ht="20.100000000000001" customHeight="1">
      <c r="B88" s="10">
        <v>62</v>
      </c>
      <c r="C88" s="37" t="s">
        <v>86</v>
      </c>
      <c r="D88" s="21">
        <v>1</v>
      </c>
      <c r="E88" s="21">
        <v>1</v>
      </c>
      <c r="F88" s="21">
        <f t="shared" si="4"/>
        <v>2</v>
      </c>
      <c r="G88" s="21">
        <v>2</v>
      </c>
      <c r="H88" s="21">
        <v>2</v>
      </c>
      <c r="I88" s="21">
        <f t="shared" si="5"/>
        <v>4</v>
      </c>
      <c r="J88" s="21">
        <v>0</v>
      </c>
      <c r="K88" s="21">
        <v>0</v>
      </c>
      <c r="L88" s="21">
        <f t="shared" si="6"/>
        <v>0</v>
      </c>
      <c r="M88" s="23">
        <v>81</v>
      </c>
      <c r="N88" s="23">
        <v>83</v>
      </c>
      <c r="O88" s="25">
        <f t="shared" si="7"/>
        <v>164</v>
      </c>
      <c r="P88" s="24"/>
      <c r="Q88" s="24"/>
      <c r="R88" s="24"/>
      <c r="S88" s="27"/>
    </row>
    <row r="89" spans="2:19" ht="20.100000000000001" customHeight="1">
      <c r="B89" s="10">
        <v>63</v>
      </c>
      <c r="C89" s="37" t="s">
        <v>87</v>
      </c>
      <c r="D89" s="21">
        <v>0</v>
      </c>
      <c r="E89" s="21">
        <v>0</v>
      </c>
      <c r="F89" s="21">
        <f t="shared" si="4"/>
        <v>0</v>
      </c>
      <c r="G89" s="21">
        <v>1</v>
      </c>
      <c r="H89" s="21">
        <v>2</v>
      </c>
      <c r="I89" s="21">
        <f t="shared" si="5"/>
        <v>3</v>
      </c>
      <c r="J89" s="21">
        <v>0</v>
      </c>
      <c r="K89" s="21">
        <v>0</v>
      </c>
      <c r="L89" s="21">
        <f t="shared" si="6"/>
        <v>0</v>
      </c>
      <c r="M89" s="23">
        <v>79</v>
      </c>
      <c r="N89" s="23">
        <v>84</v>
      </c>
      <c r="O89" s="25">
        <f t="shared" si="7"/>
        <v>163</v>
      </c>
      <c r="P89" s="24"/>
      <c r="Q89" s="24"/>
      <c r="R89" s="24"/>
      <c r="S89" s="27"/>
    </row>
    <row r="90" spans="2:19" ht="20.100000000000001" customHeight="1">
      <c r="B90" s="10">
        <v>64</v>
      </c>
      <c r="C90" s="37" t="s">
        <v>88</v>
      </c>
      <c r="D90" s="21">
        <v>0</v>
      </c>
      <c r="E90" s="21">
        <v>0</v>
      </c>
      <c r="F90" s="21">
        <f t="shared" si="4"/>
        <v>0</v>
      </c>
      <c r="G90" s="21">
        <v>0</v>
      </c>
      <c r="H90" s="21">
        <v>0</v>
      </c>
      <c r="I90" s="21">
        <f t="shared" si="5"/>
        <v>0</v>
      </c>
      <c r="J90" s="21">
        <v>0</v>
      </c>
      <c r="K90" s="21">
        <v>0</v>
      </c>
      <c r="L90" s="21">
        <f t="shared" si="6"/>
        <v>0</v>
      </c>
      <c r="M90" s="23">
        <v>85</v>
      </c>
      <c r="N90" s="23">
        <v>84</v>
      </c>
      <c r="O90" s="25">
        <f t="shared" si="7"/>
        <v>169</v>
      </c>
      <c r="P90" s="24"/>
      <c r="Q90" s="24"/>
      <c r="R90" s="24"/>
      <c r="S90" s="27"/>
    </row>
    <row r="91" spans="2:19" ht="20.100000000000001" customHeight="1">
      <c r="B91" s="10">
        <v>65</v>
      </c>
      <c r="C91" s="37" t="s">
        <v>89</v>
      </c>
      <c r="D91" s="21">
        <v>0</v>
      </c>
      <c r="E91" s="21">
        <v>0</v>
      </c>
      <c r="F91" s="21">
        <f t="shared" si="4"/>
        <v>0</v>
      </c>
      <c r="G91" s="21">
        <v>0</v>
      </c>
      <c r="H91" s="21">
        <v>0</v>
      </c>
      <c r="I91" s="21">
        <f t="shared" si="5"/>
        <v>0</v>
      </c>
      <c r="J91" s="21">
        <v>0</v>
      </c>
      <c r="K91" s="21">
        <v>0</v>
      </c>
      <c r="L91" s="21">
        <f t="shared" si="6"/>
        <v>0</v>
      </c>
      <c r="M91" s="23">
        <v>136</v>
      </c>
      <c r="N91" s="23">
        <v>135</v>
      </c>
      <c r="O91" s="25">
        <f t="shared" si="7"/>
        <v>271</v>
      </c>
      <c r="P91" s="24"/>
      <c r="Q91" s="24"/>
      <c r="R91" s="24"/>
      <c r="S91" s="27"/>
    </row>
    <row r="92" spans="2:19" ht="20.100000000000001" customHeight="1">
      <c r="B92" s="10">
        <v>66</v>
      </c>
      <c r="C92" s="37" t="s">
        <v>90</v>
      </c>
      <c r="D92" s="21">
        <v>0</v>
      </c>
      <c r="E92" s="21">
        <v>0</v>
      </c>
      <c r="F92" s="21">
        <f t="shared" si="4"/>
        <v>0</v>
      </c>
      <c r="G92" s="21">
        <v>0</v>
      </c>
      <c r="H92" s="21">
        <v>0</v>
      </c>
      <c r="I92" s="21">
        <f t="shared" si="5"/>
        <v>0</v>
      </c>
      <c r="J92" s="21">
        <v>0</v>
      </c>
      <c r="K92" s="21">
        <v>0</v>
      </c>
      <c r="L92" s="21">
        <f t="shared" si="6"/>
        <v>0</v>
      </c>
      <c r="M92" s="23">
        <v>87</v>
      </c>
      <c r="N92" s="23">
        <v>75</v>
      </c>
      <c r="O92" s="25">
        <f t="shared" si="7"/>
        <v>162</v>
      </c>
      <c r="P92" s="24"/>
      <c r="Q92" s="24"/>
      <c r="R92" s="24"/>
      <c r="S92" s="27"/>
    </row>
    <row r="93" spans="2:19" ht="20.100000000000001" customHeight="1">
      <c r="B93" s="10">
        <v>67</v>
      </c>
      <c r="C93" s="37" t="s">
        <v>91</v>
      </c>
      <c r="D93" s="21">
        <v>0</v>
      </c>
      <c r="E93" s="21">
        <v>1</v>
      </c>
      <c r="F93" s="21">
        <f t="shared" si="4"/>
        <v>1</v>
      </c>
      <c r="G93" s="21">
        <v>1</v>
      </c>
      <c r="H93" s="21">
        <v>0</v>
      </c>
      <c r="I93" s="21">
        <f t="shared" si="5"/>
        <v>1</v>
      </c>
      <c r="J93" s="21">
        <v>0</v>
      </c>
      <c r="K93" s="21">
        <v>0</v>
      </c>
      <c r="L93" s="21">
        <f t="shared" si="6"/>
        <v>0</v>
      </c>
      <c r="M93" s="23">
        <v>112</v>
      </c>
      <c r="N93" s="23">
        <v>118</v>
      </c>
      <c r="O93" s="25">
        <f t="shared" si="7"/>
        <v>230</v>
      </c>
      <c r="P93" s="24"/>
      <c r="Q93" s="24"/>
      <c r="R93" s="24"/>
      <c r="S93" s="27"/>
    </row>
    <row r="94" spans="2:19" ht="20.100000000000001" customHeight="1">
      <c r="B94" s="10">
        <v>68</v>
      </c>
      <c r="C94" s="37" t="s">
        <v>92</v>
      </c>
      <c r="D94" s="21">
        <v>0</v>
      </c>
      <c r="E94" s="21">
        <v>0</v>
      </c>
      <c r="F94" s="21">
        <f t="shared" si="4"/>
        <v>0</v>
      </c>
      <c r="G94" s="21">
        <v>0</v>
      </c>
      <c r="H94" s="21">
        <v>0</v>
      </c>
      <c r="I94" s="21">
        <f t="shared" si="5"/>
        <v>0</v>
      </c>
      <c r="J94" s="21">
        <v>0</v>
      </c>
      <c r="K94" s="21">
        <v>0</v>
      </c>
      <c r="L94" s="21">
        <f t="shared" si="6"/>
        <v>0</v>
      </c>
      <c r="M94" s="23">
        <v>99</v>
      </c>
      <c r="N94" s="23">
        <v>88</v>
      </c>
      <c r="O94" s="25">
        <f t="shared" si="7"/>
        <v>187</v>
      </c>
      <c r="P94" s="24"/>
      <c r="Q94" s="24"/>
      <c r="R94" s="24"/>
      <c r="S94" s="27"/>
    </row>
    <row r="95" spans="2:19" ht="20.100000000000001" customHeight="1">
      <c r="B95" s="10">
        <v>69</v>
      </c>
      <c r="C95" s="37" t="s">
        <v>93</v>
      </c>
      <c r="D95" s="21">
        <v>0</v>
      </c>
      <c r="E95" s="21">
        <v>0</v>
      </c>
      <c r="F95" s="21">
        <f t="shared" si="4"/>
        <v>0</v>
      </c>
      <c r="G95" s="21">
        <v>0</v>
      </c>
      <c r="H95" s="21">
        <v>0</v>
      </c>
      <c r="I95" s="21">
        <f t="shared" si="5"/>
        <v>0</v>
      </c>
      <c r="J95" s="21">
        <v>0</v>
      </c>
      <c r="K95" s="21">
        <v>0</v>
      </c>
      <c r="L95" s="21">
        <f t="shared" si="6"/>
        <v>0</v>
      </c>
      <c r="M95" s="23">
        <v>123</v>
      </c>
      <c r="N95" s="23">
        <v>106</v>
      </c>
      <c r="O95" s="25">
        <f t="shared" si="7"/>
        <v>229</v>
      </c>
      <c r="P95" s="24"/>
      <c r="Q95" s="24"/>
      <c r="R95" s="24"/>
      <c r="S95" s="27"/>
    </row>
    <row r="96" spans="2:19" ht="20.100000000000001" customHeight="1">
      <c r="B96" s="10">
        <v>70</v>
      </c>
      <c r="C96" s="37" t="s">
        <v>94</v>
      </c>
      <c r="D96" s="21">
        <v>0</v>
      </c>
      <c r="E96" s="21">
        <v>0</v>
      </c>
      <c r="F96" s="21">
        <f t="shared" si="4"/>
        <v>0</v>
      </c>
      <c r="G96" s="21">
        <v>0</v>
      </c>
      <c r="H96" s="21">
        <v>0</v>
      </c>
      <c r="I96" s="21">
        <f t="shared" si="5"/>
        <v>0</v>
      </c>
      <c r="J96" s="21">
        <v>0</v>
      </c>
      <c r="K96" s="21">
        <v>0</v>
      </c>
      <c r="L96" s="21">
        <f t="shared" si="6"/>
        <v>0</v>
      </c>
      <c r="M96" s="23">
        <v>114</v>
      </c>
      <c r="N96" s="23">
        <v>108</v>
      </c>
      <c r="O96" s="25">
        <f t="shared" si="7"/>
        <v>222</v>
      </c>
      <c r="P96" s="24"/>
      <c r="Q96" s="24"/>
      <c r="R96" s="24"/>
      <c r="S96" s="27"/>
    </row>
    <row r="97" spans="2:22" ht="20.100000000000001" customHeight="1">
      <c r="B97" s="42" t="s">
        <v>20</v>
      </c>
      <c r="C97" s="43"/>
      <c r="D97" s="28">
        <f>SUM(D20:D96)</f>
        <v>23</v>
      </c>
      <c r="E97" s="28">
        <f>SUM(E14:E96)</f>
        <v>48</v>
      </c>
      <c r="F97" s="28">
        <f>SUM(F14:F96)</f>
        <v>100</v>
      </c>
      <c r="G97" s="28">
        <f>SUM(G20:G96)</f>
        <v>92</v>
      </c>
      <c r="H97" s="28">
        <f>SUM(H14:H96)</f>
        <v>89</v>
      </c>
      <c r="I97" s="28">
        <f>SUM(I14:I96)</f>
        <v>183</v>
      </c>
      <c r="J97" s="28">
        <f>SUM(J20:J96)</f>
        <v>1</v>
      </c>
      <c r="K97" s="28">
        <f>SUM(K14:K96)</f>
        <v>2</v>
      </c>
      <c r="L97" s="28">
        <f>SUM(L14:L96)</f>
        <v>5</v>
      </c>
      <c r="M97" s="28">
        <f>SUM(M12:M96)</f>
        <v>7491</v>
      </c>
      <c r="N97" s="28">
        <f>SUM(N12:N96)</f>
        <v>7173</v>
      </c>
      <c r="O97" s="28">
        <f>SUM(O12:O96)</f>
        <v>14664</v>
      </c>
      <c r="P97" s="24"/>
      <c r="Q97" s="24"/>
      <c r="R97" s="24"/>
      <c r="S97" s="27"/>
    </row>
    <row r="98" spans="2:22" ht="19.5" customHeight="1"/>
    <row r="99" spans="2:22" ht="20.100000000000001" customHeight="1">
      <c r="D99" s="29"/>
      <c r="E99" s="29"/>
      <c r="F99" s="29"/>
      <c r="G99" s="30" t="s">
        <v>95</v>
      </c>
      <c r="H99" s="29"/>
      <c r="I99" s="29"/>
      <c r="J99" s="29"/>
      <c r="K99" s="29"/>
      <c r="L99" s="29"/>
      <c r="M99" s="29"/>
      <c r="Q99" s="41"/>
      <c r="R99" s="41"/>
      <c r="S99" s="41"/>
      <c r="T99" s="41"/>
      <c r="U99" s="41"/>
      <c r="V99" s="41"/>
    </row>
    <row r="100" spans="2:22" ht="20.100000000000001" customHeight="1">
      <c r="D100" s="31"/>
      <c r="E100" s="31"/>
      <c r="F100" s="31"/>
      <c r="G100" s="32" t="s">
        <v>96</v>
      </c>
      <c r="H100" s="31"/>
      <c r="I100" s="31"/>
      <c r="J100" s="31"/>
      <c r="K100" s="31"/>
      <c r="M100" s="31"/>
      <c r="Q100" s="44"/>
      <c r="R100" s="44"/>
      <c r="S100" s="44"/>
      <c r="T100" s="44"/>
      <c r="U100" s="44"/>
      <c r="V100" s="44"/>
    </row>
    <row r="101" spans="2:22" ht="20.100000000000001" customHeight="1">
      <c r="D101" s="31"/>
      <c r="E101" s="31"/>
      <c r="F101" s="31"/>
      <c r="G101" s="32"/>
      <c r="H101" s="31"/>
      <c r="I101" s="34" t="s">
        <v>97</v>
      </c>
      <c r="J101" s="31"/>
      <c r="K101" s="31"/>
      <c r="L101" s="34" t="s">
        <v>98</v>
      </c>
      <c r="M101" s="31"/>
      <c r="Q101" s="35"/>
      <c r="R101" s="35"/>
      <c r="S101" s="35"/>
      <c r="T101" s="35"/>
      <c r="U101" s="35"/>
      <c r="V101" s="35"/>
    </row>
    <row r="102" spans="2:22" ht="30" customHeight="1">
      <c r="C102" t="s">
        <v>99</v>
      </c>
      <c r="D102" s="29"/>
      <c r="E102" s="29"/>
      <c r="F102" s="29"/>
      <c r="G102" s="40" t="s">
        <v>100</v>
      </c>
      <c r="H102" s="40"/>
      <c r="I102" s="29" t="s">
        <v>101</v>
      </c>
      <c r="J102" s="29"/>
      <c r="K102" s="29"/>
      <c r="L102" s="29" t="s">
        <v>101</v>
      </c>
      <c r="M102" s="18"/>
      <c r="Q102" s="40"/>
      <c r="R102" s="40"/>
      <c r="S102" s="41"/>
      <c r="T102" s="41"/>
      <c r="U102" s="41"/>
      <c r="V102" s="18"/>
    </row>
    <row r="103" spans="2:22" ht="30" customHeight="1">
      <c r="D103" s="29"/>
      <c r="E103" s="29"/>
      <c r="F103" s="29"/>
      <c r="G103" s="40" t="s">
        <v>102</v>
      </c>
      <c r="H103" s="40"/>
      <c r="I103" s="29" t="s">
        <v>101</v>
      </c>
      <c r="J103" s="29"/>
      <c r="K103" s="29"/>
      <c r="L103" s="29" t="s">
        <v>101</v>
      </c>
      <c r="M103" s="18"/>
      <c r="Q103" s="40"/>
      <c r="R103" s="40"/>
      <c r="S103" s="41"/>
      <c r="T103" s="41"/>
      <c r="U103" s="41"/>
      <c r="V103" s="18"/>
    </row>
    <row r="104" spans="2:22" ht="30" customHeight="1">
      <c r="D104" s="29"/>
      <c r="E104" s="29"/>
      <c r="F104" s="29"/>
      <c r="G104" s="40" t="s">
        <v>103</v>
      </c>
      <c r="H104" s="40"/>
      <c r="I104" s="29" t="s">
        <v>101</v>
      </c>
      <c r="J104" s="29"/>
      <c r="K104" s="29"/>
      <c r="L104" s="29" t="s">
        <v>101</v>
      </c>
      <c r="M104" s="18"/>
      <c r="Q104" s="40"/>
      <c r="R104" s="40"/>
      <c r="S104" s="41"/>
      <c r="T104" s="41"/>
      <c r="U104" s="41"/>
      <c r="V104" s="18"/>
    </row>
  </sheetData>
  <mergeCells count="24">
    <mergeCell ref="B7:S7"/>
    <mergeCell ref="B8:S8"/>
    <mergeCell ref="B9:S9"/>
    <mergeCell ref="B10:S10"/>
    <mergeCell ref="D15:F15"/>
    <mergeCell ref="G15:I15"/>
    <mergeCell ref="J15:L15"/>
    <mergeCell ref="M15:O15"/>
    <mergeCell ref="P15:R15"/>
    <mergeCell ref="B15:B16"/>
    <mergeCell ref="C15:C16"/>
    <mergeCell ref="S15:S16"/>
    <mergeCell ref="B97:C97"/>
    <mergeCell ref="Q99:V99"/>
    <mergeCell ref="Q100:V100"/>
    <mergeCell ref="G102:H102"/>
    <mergeCell ref="Q102:R102"/>
    <mergeCell ref="S102:U102"/>
    <mergeCell ref="G103:H103"/>
    <mergeCell ref="Q103:R103"/>
    <mergeCell ref="S103:U103"/>
    <mergeCell ref="G104:H104"/>
    <mergeCell ref="Q104:R104"/>
    <mergeCell ref="S104:U104"/>
  </mergeCells>
  <pageMargins left="0.235416666666667" right="0.235416666666667" top="0.74791666666666701" bottom="0.74791666666666701" header="0.31388888888888899" footer="0.31388888888888899"/>
  <pageSetup paperSize="9" scale="74" orientation="landscape" horizontalDpi="360" verticalDpi="36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2"/>
  <sheetViews>
    <sheetView tabSelected="1" view="pageBreakPreview" topLeftCell="A16" zoomScale="89" zoomScaleNormal="89" zoomScaleSheetLayoutView="89" workbookViewId="0">
      <selection activeCell="D43" sqref="D43"/>
    </sheetView>
  </sheetViews>
  <sheetFormatPr defaultColWidth="8.7109375" defaultRowHeight="15.75"/>
  <cols>
    <col min="1" max="2" width="8.7109375" style="2"/>
    <col min="3" max="3" width="15.7109375" style="2" customWidth="1"/>
    <col min="4" max="4" width="54.140625" style="2" customWidth="1"/>
    <col min="5" max="16384" width="8.7109375" style="2"/>
  </cols>
  <sheetData>
    <row r="1" spans="1:4" ht="14.1" customHeight="1"/>
    <row r="2" spans="1:4">
      <c r="A2" s="59" t="s">
        <v>104</v>
      </c>
      <c r="B2" s="60"/>
      <c r="C2" s="60"/>
      <c r="D2" s="60"/>
    </row>
    <row r="3" spans="1:4" ht="20.25">
      <c r="A3" s="61" t="s">
        <v>105</v>
      </c>
      <c r="B3" s="61"/>
      <c r="C3" s="61"/>
      <c r="D3" s="61"/>
    </row>
    <row r="4" spans="1:4">
      <c r="A4" s="62" t="s">
        <v>106</v>
      </c>
      <c r="B4" s="62"/>
      <c r="C4" s="62"/>
      <c r="D4" s="62"/>
    </row>
    <row r="5" spans="1:4" ht="12" customHeight="1">
      <c r="A5" s="3"/>
      <c r="B5" s="3"/>
      <c r="C5" s="3"/>
      <c r="D5" s="3"/>
    </row>
    <row r="6" spans="1:4">
      <c r="A6" s="4"/>
      <c r="B6" s="4"/>
      <c r="C6" s="4"/>
    </row>
    <row r="7" spans="1:4">
      <c r="A7" s="55" t="s">
        <v>107</v>
      </c>
      <c r="B7" s="55"/>
      <c r="C7" s="55"/>
      <c r="D7" s="55"/>
    </row>
    <row r="9" spans="1:4" ht="20.100000000000001" customHeight="1">
      <c r="A9" s="56" t="s">
        <v>14</v>
      </c>
      <c r="B9" s="57" t="s">
        <v>108</v>
      </c>
      <c r="C9" s="57" t="s">
        <v>15</v>
      </c>
      <c r="D9" s="58" t="s">
        <v>21</v>
      </c>
    </row>
    <row r="10" spans="1:4" ht="20.100000000000001" customHeight="1">
      <c r="A10" s="56"/>
      <c r="B10" s="57"/>
      <c r="C10" s="57"/>
      <c r="D10" s="58"/>
    </row>
    <row r="11" spans="1:4" ht="15" customHeight="1">
      <c r="A11" s="5">
        <v>1</v>
      </c>
      <c r="B11" s="6" t="s">
        <v>109</v>
      </c>
      <c r="C11" s="38" t="s">
        <v>25</v>
      </c>
      <c r="D11" s="7" t="s">
        <v>110</v>
      </c>
    </row>
    <row r="12" spans="1:4" ht="15" customHeight="1">
      <c r="A12" s="5">
        <v>2</v>
      </c>
      <c r="B12" s="6" t="s">
        <v>109</v>
      </c>
      <c r="C12" s="38" t="s">
        <v>26</v>
      </c>
      <c r="D12" s="7" t="s">
        <v>110</v>
      </c>
    </row>
    <row r="13" spans="1:4" ht="15" customHeight="1">
      <c r="A13" s="5">
        <v>3</v>
      </c>
      <c r="B13" s="6" t="s">
        <v>111</v>
      </c>
      <c r="C13" s="38" t="s">
        <v>27</v>
      </c>
      <c r="D13" s="7" t="s">
        <v>112</v>
      </c>
    </row>
    <row r="14" spans="1:4" ht="15" customHeight="1">
      <c r="A14" s="5">
        <v>4</v>
      </c>
      <c r="B14" s="6" t="s">
        <v>113</v>
      </c>
      <c r="C14" s="38" t="s">
        <v>28</v>
      </c>
      <c r="D14" s="7" t="s">
        <v>114</v>
      </c>
    </row>
    <row r="15" spans="1:4" ht="15" customHeight="1">
      <c r="A15" s="5">
        <v>5</v>
      </c>
      <c r="B15" s="6" t="s">
        <v>115</v>
      </c>
      <c r="C15" s="38" t="s">
        <v>29</v>
      </c>
      <c r="D15" s="7" t="s">
        <v>116</v>
      </c>
    </row>
    <row r="16" spans="1:4" ht="15" customHeight="1">
      <c r="A16" s="5">
        <v>6</v>
      </c>
      <c r="B16" s="6" t="s">
        <v>117</v>
      </c>
      <c r="C16" s="38" t="s">
        <v>30</v>
      </c>
      <c r="D16" s="7" t="s">
        <v>118</v>
      </c>
    </row>
    <row r="17" spans="1:4" ht="15" customHeight="1">
      <c r="A17" s="5">
        <v>7</v>
      </c>
      <c r="B17" s="6" t="s">
        <v>119</v>
      </c>
      <c r="C17" s="38" t="s">
        <v>31</v>
      </c>
      <c r="D17" s="7" t="s">
        <v>120</v>
      </c>
    </row>
    <row r="18" spans="1:4" ht="15" customHeight="1">
      <c r="A18" s="5">
        <v>8</v>
      </c>
      <c r="B18" s="6" t="s">
        <v>121</v>
      </c>
      <c r="C18" s="38" t="s">
        <v>32</v>
      </c>
      <c r="D18" s="7" t="s">
        <v>122</v>
      </c>
    </row>
    <row r="19" spans="1:4" ht="15" customHeight="1">
      <c r="A19" s="5">
        <v>9</v>
      </c>
      <c r="B19" s="6" t="s">
        <v>123</v>
      </c>
      <c r="C19" s="38" t="s">
        <v>33</v>
      </c>
      <c r="D19" s="7" t="s">
        <v>124</v>
      </c>
    </row>
    <row r="20" spans="1:4" ht="15" customHeight="1">
      <c r="A20" s="5">
        <v>10</v>
      </c>
      <c r="B20" s="6" t="s">
        <v>125</v>
      </c>
      <c r="C20" s="38" t="s">
        <v>34</v>
      </c>
      <c r="D20" s="7" t="s">
        <v>126</v>
      </c>
    </row>
    <row r="21" spans="1:4" ht="15" customHeight="1">
      <c r="A21" s="5">
        <v>11</v>
      </c>
      <c r="B21" s="6" t="s">
        <v>127</v>
      </c>
      <c r="C21" s="38" t="s">
        <v>35</v>
      </c>
      <c r="D21" s="7" t="s">
        <v>128</v>
      </c>
    </row>
    <row r="22" spans="1:4" ht="15" customHeight="1">
      <c r="A22" s="5">
        <v>12</v>
      </c>
      <c r="B22" s="6" t="s">
        <v>129</v>
      </c>
      <c r="C22" s="38" t="s">
        <v>36</v>
      </c>
      <c r="D22" s="7" t="s">
        <v>128</v>
      </c>
    </row>
    <row r="23" spans="1:4" ht="15" customHeight="1">
      <c r="A23" s="5">
        <v>13</v>
      </c>
      <c r="B23" s="6" t="s">
        <v>130</v>
      </c>
      <c r="C23" s="38" t="s">
        <v>37</v>
      </c>
      <c r="D23" s="7" t="s">
        <v>131</v>
      </c>
    </row>
    <row r="24" spans="1:4" ht="15" customHeight="1">
      <c r="A24" s="5">
        <v>14</v>
      </c>
      <c r="B24" s="6" t="s">
        <v>130</v>
      </c>
      <c r="C24" s="38" t="s">
        <v>38</v>
      </c>
      <c r="D24" s="7" t="s">
        <v>131</v>
      </c>
    </row>
    <row r="25" spans="1:4" ht="15" customHeight="1">
      <c r="A25" s="5">
        <v>15</v>
      </c>
      <c r="B25" s="6" t="s">
        <v>132</v>
      </c>
      <c r="C25" s="38" t="s">
        <v>39</v>
      </c>
      <c r="D25" s="7" t="s">
        <v>133</v>
      </c>
    </row>
    <row r="26" spans="1:4" ht="15" customHeight="1">
      <c r="A26" s="5">
        <v>16</v>
      </c>
      <c r="B26" s="6" t="s">
        <v>134</v>
      </c>
      <c r="C26" s="38" t="s">
        <v>40</v>
      </c>
      <c r="D26" s="7" t="s">
        <v>135</v>
      </c>
    </row>
    <row r="27" spans="1:4" ht="15" customHeight="1">
      <c r="A27" s="5">
        <v>17</v>
      </c>
      <c r="B27" s="6" t="s">
        <v>134</v>
      </c>
      <c r="C27" s="38" t="s">
        <v>41</v>
      </c>
      <c r="D27" s="7" t="s">
        <v>135</v>
      </c>
    </row>
    <row r="28" spans="1:4" ht="15" customHeight="1">
      <c r="A28" s="5">
        <v>18</v>
      </c>
      <c r="B28" s="6" t="s">
        <v>136</v>
      </c>
      <c r="C28" s="38" t="s">
        <v>42</v>
      </c>
      <c r="D28" s="7" t="s">
        <v>137</v>
      </c>
    </row>
    <row r="29" spans="1:4" ht="15" customHeight="1">
      <c r="A29" s="5">
        <v>19</v>
      </c>
      <c r="B29" s="6" t="s">
        <v>136</v>
      </c>
      <c r="C29" s="38" t="s">
        <v>43</v>
      </c>
      <c r="D29" s="7" t="s">
        <v>137</v>
      </c>
    </row>
    <row r="30" spans="1:4" ht="15" customHeight="1">
      <c r="A30" s="5">
        <v>20</v>
      </c>
      <c r="B30" s="6" t="s">
        <v>138</v>
      </c>
      <c r="C30" s="38" t="s">
        <v>44</v>
      </c>
      <c r="D30" s="7" t="s">
        <v>139</v>
      </c>
    </row>
    <row r="31" spans="1:4" ht="15" customHeight="1">
      <c r="A31" s="5">
        <v>21</v>
      </c>
      <c r="B31" s="6" t="s">
        <v>138</v>
      </c>
      <c r="C31" s="38" t="s">
        <v>45</v>
      </c>
      <c r="D31" s="7" t="s">
        <v>139</v>
      </c>
    </row>
    <row r="32" spans="1:4" ht="15" customHeight="1">
      <c r="A32" s="5">
        <v>22</v>
      </c>
      <c r="B32" s="6" t="s">
        <v>138</v>
      </c>
      <c r="C32" s="38" t="s">
        <v>46</v>
      </c>
      <c r="D32" s="7" t="s">
        <v>139</v>
      </c>
    </row>
    <row r="33" spans="1:4" ht="15" customHeight="1">
      <c r="A33" s="5">
        <v>23</v>
      </c>
      <c r="B33" s="6" t="s">
        <v>140</v>
      </c>
      <c r="C33" s="38" t="s">
        <v>47</v>
      </c>
      <c r="D33" s="7" t="s">
        <v>141</v>
      </c>
    </row>
    <row r="34" spans="1:4" ht="15" customHeight="1">
      <c r="A34" s="5">
        <v>24</v>
      </c>
      <c r="B34" s="6" t="s">
        <v>142</v>
      </c>
      <c r="C34" s="38" t="s">
        <v>48</v>
      </c>
      <c r="D34" s="7" t="s">
        <v>143</v>
      </c>
    </row>
    <row r="35" spans="1:4" ht="15" customHeight="1">
      <c r="A35" s="5">
        <v>25</v>
      </c>
      <c r="B35" s="6" t="s">
        <v>142</v>
      </c>
      <c r="C35" s="38" t="s">
        <v>49</v>
      </c>
      <c r="D35" s="7" t="s">
        <v>143</v>
      </c>
    </row>
    <row r="36" spans="1:4" ht="15" customHeight="1">
      <c r="A36" s="5">
        <v>26</v>
      </c>
      <c r="B36" s="6" t="s">
        <v>144</v>
      </c>
      <c r="C36" s="38" t="s">
        <v>50</v>
      </c>
      <c r="D36" s="7" t="s">
        <v>145</v>
      </c>
    </row>
    <row r="37" spans="1:4" ht="15" customHeight="1">
      <c r="A37" s="5">
        <v>27</v>
      </c>
      <c r="B37" s="6" t="s">
        <v>144</v>
      </c>
      <c r="C37" s="38" t="s">
        <v>51</v>
      </c>
      <c r="D37" s="7" t="s">
        <v>145</v>
      </c>
    </row>
    <row r="38" spans="1:4" ht="15" customHeight="1">
      <c r="A38" s="8">
        <v>28</v>
      </c>
      <c r="B38" s="9" t="s">
        <v>146</v>
      </c>
      <c r="C38" s="39" t="s">
        <v>52</v>
      </c>
      <c r="D38" s="7" t="s">
        <v>147</v>
      </c>
    </row>
    <row r="39" spans="1:4" ht="15" customHeight="1">
      <c r="A39" s="8">
        <v>29</v>
      </c>
      <c r="B39" s="9" t="s">
        <v>148</v>
      </c>
      <c r="C39" s="39" t="s">
        <v>53</v>
      </c>
      <c r="D39" s="7" t="s">
        <v>149</v>
      </c>
    </row>
    <row r="40" spans="1:4" ht="15" customHeight="1">
      <c r="A40" s="10">
        <v>30</v>
      </c>
      <c r="B40" s="11" t="s">
        <v>150</v>
      </c>
      <c r="C40" s="36" t="s">
        <v>54</v>
      </c>
      <c r="D40" s="12" t="s">
        <v>151</v>
      </c>
    </row>
    <row r="41" spans="1:4" ht="15" customHeight="1">
      <c r="A41" s="10">
        <v>31</v>
      </c>
      <c r="B41" s="11" t="s">
        <v>150</v>
      </c>
      <c r="C41" s="36" t="s">
        <v>55</v>
      </c>
      <c r="D41" s="12" t="s">
        <v>151</v>
      </c>
    </row>
    <row r="42" spans="1:4" ht="15" customHeight="1">
      <c r="A42" s="10">
        <v>32</v>
      </c>
      <c r="B42" s="11" t="s">
        <v>152</v>
      </c>
      <c r="C42" s="36" t="s">
        <v>56</v>
      </c>
      <c r="D42" s="12" t="s">
        <v>153</v>
      </c>
    </row>
    <row r="43" spans="1:4" ht="15" customHeight="1">
      <c r="A43" s="10">
        <v>33</v>
      </c>
      <c r="B43" s="11" t="s">
        <v>152</v>
      </c>
      <c r="C43" s="36" t="s">
        <v>57</v>
      </c>
      <c r="D43" s="12" t="s">
        <v>153</v>
      </c>
    </row>
    <row r="44" spans="1:4" ht="15" customHeight="1">
      <c r="A44" s="10">
        <v>34</v>
      </c>
      <c r="B44" s="11" t="s">
        <v>154</v>
      </c>
      <c r="C44" s="36" t="s">
        <v>58</v>
      </c>
      <c r="D44" s="12" t="s">
        <v>155</v>
      </c>
    </row>
    <row r="45" spans="1:4" ht="15" customHeight="1">
      <c r="A45" s="10">
        <v>35</v>
      </c>
      <c r="B45" s="11" t="s">
        <v>154</v>
      </c>
      <c r="C45" s="36" t="s">
        <v>59</v>
      </c>
      <c r="D45" s="12" t="s">
        <v>155</v>
      </c>
    </row>
    <row r="46" spans="1:4" s="1" customFormat="1" ht="20.100000000000001" customHeight="1">
      <c r="A46" s="13"/>
      <c r="B46" s="13"/>
      <c r="C46" s="13"/>
      <c r="D46" s="14"/>
    </row>
    <row r="47" spans="1:4" s="1" customFormat="1" ht="20.100000000000001" customHeight="1">
      <c r="A47" s="13"/>
      <c r="B47" s="13"/>
      <c r="C47" s="13"/>
      <c r="D47" s="14"/>
    </row>
    <row r="48" spans="1:4" s="1" customFormat="1" ht="20.100000000000001" customHeight="1">
      <c r="A48" s="13"/>
      <c r="B48" s="13"/>
      <c r="C48" s="13"/>
      <c r="D48" s="14"/>
    </row>
    <row r="49" spans="1:4" s="1" customFormat="1" ht="20.100000000000001" customHeight="1">
      <c r="A49" s="13"/>
      <c r="B49" s="13"/>
      <c r="C49" s="13"/>
      <c r="D49" s="15"/>
    </row>
    <row r="50" spans="1:4" s="1" customFormat="1" ht="20.100000000000001" customHeight="1">
      <c r="A50" s="13"/>
      <c r="B50" s="13"/>
      <c r="C50" s="13"/>
      <c r="D50" s="14"/>
    </row>
    <row r="51" spans="1:4" ht="15" customHeight="1">
      <c r="A51" s="10">
        <v>36</v>
      </c>
      <c r="B51" s="11" t="s">
        <v>156</v>
      </c>
      <c r="C51" s="37" t="s">
        <v>60</v>
      </c>
      <c r="D51" s="12" t="s">
        <v>157</v>
      </c>
    </row>
    <row r="52" spans="1:4" ht="15" customHeight="1">
      <c r="A52" s="10">
        <v>37</v>
      </c>
      <c r="B52" s="11" t="s">
        <v>158</v>
      </c>
      <c r="C52" s="37" t="s">
        <v>61</v>
      </c>
      <c r="D52" s="12" t="s">
        <v>159</v>
      </c>
    </row>
    <row r="53" spans="1:4" ht="15" customHeight="1">
      <c r="A53" s="10">
        <v>38</v>
      </c>
      <c r="B53" s="11" t="s">
        <v>160</v>
      </c>
      <c r="C53" s="37" t="s">
        <v>62</v>
      </c>
      <c r="D53" s="12" t="s">
        <v>161</v>
      </c>
    </row>
    <row r="54" spans="1:4" ht="15" customHeight="1">
      <c r="A54" s="10">
        <v>39</v>
      </c>
      <c r="B54" s="11" t="s">
        <v>162</v>
      </c>
      <c r="C54" s="37" t="s">
        <v>63</v>
      </c>
      <c r="D54" s="12" t="s">
        <v>163</v>
      </c>
    </row>
    <row r="55" spans="1:4" ht="15" customHeight="1">
      <c r="A55" s="10">
        <v>40</v>
      </c>
      <c r="B55" s="11" t="s">
        <v>162</v>
      </c>
      <c r="C55" s="37" t="s">
        <v>64</v>
      </c>
      <c r="D55" s="12" t="s">
        <v>163</v>
      </c>
    </row>
    <row r="56" spans="1:4" ht="15" customHeight="1">
      <c r="A56" s="10">
        <v>41</v>
      </c>
      <c r="B56" s="11" t="s">
        <v>164</v>
      </c>
      <c r="C56" s="37" t="s">
        <v>65</v>
      </c>
      <c r="D56" s="12" t="s">
        <v>165</v>
      </c>
    </row>
    <row r="57" spans="1:4" ht="15" customHeight="1">
      <c r="A57" s="10">
        <v>42</v>
      </c>
      <c r="B57" s="11" t="s">
        <v>164</v>
      </c>
      <c r="C57" s="37" t="s">
        <v>66</v>
      </c>
      <c r="D57" s="12" t="s">
        <v>165</v>
      </c>
    </row>
    <row r="58" spans="1:4" ht="15" customHeight="1">
      <c r="A58" s="10">
        <v>43</v>
      </c>
      <c r="B58" s="11" t="s">
        <v>166</v>
      </c>
      <c r="C58" s="37" t="s">
        <v>67</v>
      </c>
      <c r="D58" s="12" t="s">
        <v>167</v>
      </c>
    </row>
    <row r="59" spans="1:4" ht="15" customHeight="1">
      <c r="A59" s="10">
        <v>44</v>
      </c>
      <c r="B59" s="11" t="s">
        <v>168</v>
      </c>
      <c r="C59" s="37" t="s">
        <v>68</v>
      </c>
      <c r="D59" s="12" t="s">
        <v>169</v>
      </c>
    </row>
    <row r="60" spans="1:4" ht="15" customHeight="1">
      <c r="A60" s="10">
        <v>45</v>
      </c>
      <c r="B60" s="11" t="s">
        <v>170</v>
      </c>
      <c r="C60" s="37" t="s">
        <v>69</v>
      </c>
      <c r="D60" s="12" t="s">
        <v>171</v>
      </c>
    </row>
    <row r="61" spans="1:4" ht="15" customHeight="1">
      <c r="A61" s="10">
        <v>46</v>
      </c>
      <c r="B61" s="11" t="s">
        <v>172</v>
      </c>
      <c r="C61" s="37" t="s">
        <v>70</v>
      </c>
      <c r="D61" s="12" t="s">
        <v>173</v>
      </c>
    </row>
    <row r="62" spans="1:4" ht="15" customHeight="1">
      <c r="A62" s="10">
        <v>47</v>
      </c>
      <c r="B62" s="11" t="s">
        <v>172</v>
      </c>
      <c r="C62" s="37" t="s">
        <v>71</v>
      </c>
      <c r="D62" s="12" t="s">
        <v>173</v>
      </c>
    </row>
    <row r="63" spans="1:4" ht="15" customHeight="1">
      <c r="A63" s="10">
        <v>48</v>
      </c>
      <c r="B63" s="11" t="s">
        <v>174</v>
      </c>
      <c r="C63" s="37" t="s">
        <v>72</v>
      </c>
      <c r="D63" s="12" t="s">
        <v>175</v>
      </c>
    </row>
    <row r="64" spans="1:4" ht="15" customHeight="1">
      <c r="A64" s="10">
        <v>49</v>
      </c>
      <c r="B64" s="11" t="s">
        <v>176</v>
      </c>
      <c r="C64" s="37" t="s">
        <v>73</v>
      </c>
      <c r="D64" s="12" t="s">
        <v>177</v>
      </c>
    </row>
    <row r="65" spans="1:4" ht="15" customHeight="1">
      <c r="A65" s="10">
        <v>50</v>
      </c>
      <c r="B65" s="11" t="s">
        <v>176</v>
      </c>
      <c r="C65" s="37" t="s">
        <v>74</v>
      </c>
      <c r="D65" s="12" t="s">
        <v>177</v>
      </c>
    </row>
    <row r="66" spans="1:4" ht="15" customHeight="1">
      <c r="A66" s="10">
        <v>51</v>
      </c>
      <c r="B66" s="11" t="s">
        <v>178</v>
      </c>
      <c r="C66" s="37" t="s">
        <v>75</v>
      </c>
      <c r="D66" s="12" t="s">
        <v>179</v>
      </c>
    </row>
    <row r="67" spans="1:4" ht="15" customHeight="1">
      <c r="A67" s="10">
        <v>52</v>
      </c>
      <c r="B67" s="11" t="s">
        <v>178</v>
      </c>
      <c r="C67" s="37" t="s">
        <v>76</v>
      </c>
      <c r="D67" s="12" t="s">
        <v>179</v>
      </c>
    </row>
    <row r="68" spans="1:4" ht="15" customHeight="1">
      <c r="A68" s="10">
        <v>53</v>
      </c>
      <c r="B68" s="11" t="s">
        <v>180</v>
      </c>
      <c r="C68" s="37" t="s">
        <v>181</v>
      </c>
      <c r="D68" s="12" t="s">
        <v>182</v>
      </c>
    </row>
    <row r="69" spans="1:4" ht="15" customHeight="1">
      <c r="A69" s="10">
        <v>54</v>
      </c>
      <c r="B69" s="11" t="s">
        <v>180</v>
      </c>
      <c r="C69" s="37" t="s">
        <v>78</v>
      </c>
      <c r="D69" s="12" t="s">
        <v>182</v>
      </c>
    </row>
    <row r="70" spans="1:4" ht="15" customHeight="1">
      <c r="A70" s="10">
        <v>55</v>
      </c>
      <c r="B70" s="11" t="s">
        <v>183</v>
      </c>
      <c r="C70" s="37" t="s">
        <v>79</v>
      </c>
      <c r="D70" s="12" t="s">
        <v>184</v>
      </c>
    </row>
    <row r="71" spans="1:4" ht="15" customHeight="1">
      <c r="A71" s="10">
        <v>56</v>
      </c>
      <c r="B71" s="11" t="s">
        <v>183</v>
      </c>
      <c r="C71" s="37" t="s">
        <v>80</v>
      </c>
      <c r="D71" s="12" t="s">
        <v>184</v>
      </c>
    </row>
    <row r="72" spans="1:4" ht="15" customHeight="1">
      <c r="A72" s="10"/>
      <c r="B72" s="11"/>
      <c r="C72" s="10"/>
      <c r="D72" s="12"/>
    </row>
    <row r="73" spans="1:4" ht="15" customHeight="1"/>
    <row r="74" spans="1:4" ht="15" customHeight="1">
      <c r="A74" s="63"/>
      <c r="B74" s="63"/>
      <c r="C74" s="63"/>
      <c r="D74" s="63"/>
    </row>
    <row r="75" spans="1:4" ht="15" customHeight="1">
      <c r="A75" s="54"/>
      <c r="B75" s="54"/>
      <c r="C75" s="54"/>
      <c r="D75" s="54"/>
    </row>
    <row r="76" spans="1:4" ht="15" customHeight="1">
      <c r="C76" s="2" t="s">
        <v>99</v>
      </c>
      <c r="D76" s="16"/>
    </row>
    <row r="77" spans="1:4" ht="15" customHeight="1">
      <c r="D77" s="16"/>
    </row>
    <row r="78" spans="1:4" ht="15" customHeight="1">
      <c r="A78" s="55"/>
      <c r="B78" s="54"/>
      <c r="C78" s="54"/>
      <c r="D78" s="54"/>
    </row>
    <row r="79" spans="1:4" ht="15" customHeight="1">
      <c r="D79" s="15"/>
    </row>
    <row r="80" spans="1:4" ht="15" customHeight="1"/>
    <row r="81" ht="15" customHeight="1"/>
    <row r="82" ht="15" customHeight="1"/>
    <row r="83" ht="15" customHeight="1"/>
    <row r="84" ht="15" customHeight="1"/>
    <row r="85" ht="15" customHeight="1"/>
    <row r="86" ht="12.75" customHeight="1"/>
    <row r="87" ht="20.100000000000001" customHeight="1"/>
    <row r="88" ht="20.25" customHeight="1"/>
    <row r="89" ht="30" customHeight="1"/>
    <row r="90" ht="4.5" customHeight="1"/>
    <row r="91" ht="30" customHeight="1"/>
    <row r="92" ht="30" customHeight="1"/>
  </sheetData>
  <mergeCells count="11">
    <mergeCell ref="A2:D2"/>
    <mergeCell ref="A3:D3"/>
    <mergeCell ref="A4:D4"/>
    <mergeCell ref="A7:D7"/>
    <mergeCell ref="A74:D74"/>
    <mergeCell ref="A75:D75"/>
    <mergeCell ref="A78:D78"/>
    <mergeCell ref="A9:A10"/>
    <mergeCell ref="B9:B10"/>
    <mergeCell ref="C9:C10"/>
    <mergeCell ref="D9:D10"/>
  </mergeCells>
  <printOptions horizontalCentered="1"/>
  <pageMargins left="0.235416666666667" right="0.235416666666667" top="0.74791666666666701" bottom="0.74791666666666701" header="0.31388888888888899" footer="0.31388888888888899"/>
  <pageSetup paperSize="9" scale="95" orientation="portrait" horizontalDpi="360" verticalDpi="360" r:id="rId1"/>
  <rowBreaks count="1" manualBreakCount="1">
    <brk id="49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LAMPIRAN BA PPS</vt:lpstr>
      <vt:lpstr>Rekap TPS Alamat</vt:lpstr>
      <vt:lpstr>'LAMPIRAN BA PPS'!Print_Area</vt:lpstr>
      <vt:lpstr>'Rekap TPS Alamat'!Print_Area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Kel. Karang Anyar</cp:lastModifiedBy>
  <cp:lastPrinted>2019-01-03T06:41:40Z</cp:lastPrinted>
  <dcterms:created xsi:type="dcterms:W3CDTF">2015-06-05T18:17:00Z</dcterms:created>
  <dcterms:modified xsi:type="dcterms:W3CDTF">2019-01-03T06:42:24Z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1033-10.2.0.7456</vt:lpwstr>
  </property>
</Properties>
</file>