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ANGGARAN MURNI" sheetId="1" r:id="rId1"/>
    <sheet name="ANGGARAN PERUBAHAN" sheetId="2" r:id="rId2"/>
  </sheets>
  <definedNames>
    <definedName name="_xlnm.Print_Area" localSheetId="0">'ANGGARAN MURNI'!$A$1:$J$754</definedName>
    <definedName name="_xlnm.Print_Area" localSheetId="1">'ANGGARAN PERUBAHAN'!$A$1:$J$579</definedName>
  </definedNames>
  <calcPr calcId="145621"/>
</workbook>
</file>

<file path=xl/calcChain.xml><?xml version="1.0" encoding="utf-8"?>
<calcChain xmlns="http://schemas.openxmlformats.org/spreadsheetml/2006/main">
  <c r="E193" i="2" l="1"/>
  <c r="E175" i="2"/>
  <c r="E176" i="1"/>
  <c r="G524" i="2"/>
  <c r="E524" i="2"/>
  <c r="H555" i="2"/>
  <c r="I555" i="2"/>
  <c r="J555" i="2"/>
  <c r="G685" i="1"/>
  <c r="E685" i="1"/>
  <c r="H528" i="2"/>
  <c r="J528" i="2" s="1"/>
  <c r="I528" i="2"/>
  <c r="H527" i="2"/>
  <c r="J527" i="2" s="1"/>
  <c r="I527" i="2"/>
  <c r="H17" i="2" l="1"/>
  <c r="I17" i="2"/>
  <c r="J17" i="2"/>
  <c r="I568" i="2"/>
  <c r="H568" i="2"/>
  <c r="J568" i="2" s="1"/>
  <c r="I567" i="2"/>
  <c r="H567" i="2"/>
  <c r="J567" i="2" s="1"/>
  <c r="I566" i="2"/>
  <c r="H566" i="2"/>
  <c r="J566" i="2" s="1"/>
  <c r="I565" i="2"/>
  <c r="H565" i="2"/>
  <c r="J565" i="2" s="1"/>
  <c r="I564" i="2"/>
  <c r="H564" i="2"/>
  <c r="J564" i="2" s="1"/>
  <c r="I563" i="2"/>
  <c r="H563" i="2"/>
  <c r="J563" i="2" s="1"/>
  <c r="I562" i="2"/>
  <c r="H562" i="2"/>
  <c r="J562" i="2" s="1"/>
  <c r="I561" i="2"/>
  <c r="H561" i="2"/>
  <c r="J561" i="2" s="1"/>
  <c r="I560" i="2"/>
  <c r="H560" i="2"/>
  <c r="J560" i="2" s="1"/>
  <c r="G559" i="2"/>
  <c r="I559" i="2" s="1"/>
  <c r="I558" i="2"/>
  <c r="H558" i="2"/>
  <c r="J558" i="2" s="1"/>
  <c r="I557" i="2"/>
  <c r="H557" i="2"/>
  <c r="J557" i="2" s="1"/>
  <c r="I556" i="2"/>
  <c r="H556" i="2"/>
  <c r="J556" i="2" s="1"/>
  <c r="G554" i="2"/>
  <c r="E554" i="2"/>
  <c r="I552" i="2"/>
  <c r="H552" i="2"/>
  <c r="J552" i="2" s="1"/>
  <c r="I551" i="2"/>
  <c r="H551" i="2"/>
  <c r="J551" i="2" s="1"/>
  <c r="I550" i="2"/>
  <c r="H550" i="2"/>
  <c r="J550" i="2" s="1"/>
  <c r="I549" i="2"/>
  <c r="H549" i="2"/>
  <c r="J549" i="2" s="1"/>
  <c r="I548" i="2"/>
  <c r="H548" i="2"/>
  <c r="J548" i="2" s="1"/>
  <c r="I547" i="2"/>
  <c r="H547" i="2"/>
  <c r="J547" i="2" s="1"/>
  <c r="I546" i="2"/>
  <c r="H546" i="2"/>
  <c r="J546" i="2" s="1"/>
  <c r="I545" i="2"/>
  <c r="H545" i="2"/>
  <c r="J545" i="2" s="1"/>
  <c r="I544" i="2"/>
  <c r="H544" i="2"/>
  <c r="J544" i="2" s="1"/>
  <c r="G543" i="2"/>
  <c r="E543" i="2"/>
  <c r="I542" i="2"/>
  <c r="H542" i="2"/>
  <c r="J542" i="2" s="1"/>
  <c r="I541" i="2"/>
  <c r="H541" i="2"/>
  <c r="J541" i="2" s="1"/>
  <c r="I540" i="2"/>
  <c r="H540" i="2"/>
  <c r="J540" i="2" s="1"/>
  <c r="G539" i="2"/>
  <c r="E539" i="2"/>
  <c r="I537" i="2"/>
  <c r="H537" i="2"/>
  <c r="J537" i="2" s="1"/>
  <c r="I536" i="2"/>
  <c r="H536" i="2"/>
  <c r="J536" i="2" s="1"/>
  <c r="I535" i="2"/>
  <c r="H535" i="2"/>
  <c r="J535" i="2" s="1"/>
  <c r="I534" i="2"/>
  <c r="H534" i="2"/>
  <c r="J534" i="2" s="1"/>
  <c r="I533" i="2"/>
  <c r="H533" i="2"/>
  <c r="J533" i="2" s="1"/>
  <c r="I532" i="2"/>
  <c r="H532" i="2"/>
  <c r="J532" i="2" s="1"/>
  <c r="I531" i="2"/>
  <c r="H531" i="2"/>
  <c r="J531" i="2" s="1"/>
  <c r="I530" i="2"/>
  <c r="H530" i="2"/>
  <c r="J530" i="2" s="1"/>
  <c r="G529" i="2"/>
  <c r="E529" i="2"/>
  <c r="I526" i="2"/>
  <c r="H526" i="2"/>
  <c r="J526" i="2" s="1"/>
  <c r="I525" i="2"/>
  <c r="H525" i="2"/>
  <c r="J525" i="2" s="1"/>
  <c r="I522" i="2"/>
  <c r="H522" i="2"/>
  <c r="J522" i="2" s="1"/>
  <c r="I521" i="2"/>
  <c r="H521" i="2"/>
  <c r="J521" i="2" s="1"/>
  <c r="I520" i="2"/>
  <c r="H520" i="2"/>
  <c r="J520" i="2" s="1"/>
  <c r="I519" i="2"/>
  <c r="H519" i="2"/>
  <c r="J519" i="2" s="1"/>
  <c r="I518" i="2"/>
  <c r="H518" i="2"/>
  <c r="J518" i="2" s="1"/>
  <c r="I517" i="2"/>
  <c r="H517" i="2"/>
  <c r="J517" i="2" s="1"/>
  <c r="I516" i="2"/>
  <c r="H516" i="2"/>
  <c r="J516" i="2" s="1"/>
  <c r="I515" i="2"/>
  <c r="H515" i="2"/>
  <c r="J515" i="2" s="1"/>
  <c r="G514" i="2"/>
  <c r="E514" i="2"/>
  <c r="I513" i="2"/>
  <c r="H513" i="2"/>
  <c r="J513" i="2" s="1"/>
  <c r="I512" i="2"/>
  <c r="H512" i="2"/>
  <c r="J512" i="2" s="1"/>
  <c r="I511" i="2"/>
  <c r="H511" i="2"/>
  <c r="J511" i="2" s="1"/>
  <c r="I510" i="2"/>
  <c r="H510" i="2"/>
  <c r="J510" i="2" s="1"/>
  <c r="I509" i="2"/>
  <c r="H509" i="2"/>
  <c r="J509" i="2" s="1"/>
  <c r="G508" i="2"/>
  <c r="E508" i="2"/>
  <c r="I506" i="2"/>
  <c r="H506" i="2"/>
  <c r="J506" i="2" s="1"/>
  <c r="I505" i="2"/>
  <c r="H505" i="2"/>
  <c r="J505" i="2" s="1"/>
  <c r="I504" i="2"/>
  <c r="H504" i="2"/>
  <c r="J504" i="2" s="1"/>
  <c r="I503" i="2"/>
  <c r="H503" i="2"/>
  <c r="J503" i="2" s="1"/>
  <c r="I502" i="2"/>
  <c r="H502" i="2"/>
  <c r="J502" i="2" s="1"/>
  <c r="I501" i="2"/>
  <c r="H501" i="2"/>
  <c r="J501" i="2" s="1"/>
  <c r="I500" i="2"/>
  <c r="H500" i="2"/>
  <c r="J500" i="2" s="1"/>
  <c r="I499" i="2"/>
  <c r="H499" i="2"/>
  <c r="J499" i="2" s="1"/>
  <c r="G498" i="2"/>
  <c r="E498" i="2"/>
  <c r="J497" i="2"/>
  <c r="I497" i="2"/>
  <c r="J496" i="2"/>
  <c r="I496" i="2"/>
  <c r="J495" i="2"/>
  <c r="I495" i="2"/>
  <c r="J494" i="2"/>
  <c r="I494" i="2"/>
  <c r="J493" i="2"/>
  <c r="I493" i="2"/>
  <c r="G492" i="2"/>
  <c r="E492" i="2"/>
  <c r="I490" i="2"/>
  <c r="H490" i="2"/>
  <c r="J490" i="2" s="1"/>
  <c r="I489" i="2"/>
  <c r="H489" i="2"/>
  <c r="J489" i="2" s="1"/>
  <c r="I488" i="2"/>
  <c r="H488" i="2"/>
  <c r="J488" i="2" s="1"/>
  <c r="I487" i="2"/>
  <c r="H487" i="2"/>
  <c r="J487" i="2" s="1"/>
  <c r="I486" i="2"/>
  <c r="H486" i="2"/>
  <c r="J486" i="2" s="1"/>
  <c r="I485" i="2"/>
  <c r="H485" i="2"/>
  <c r="J485" i="2" s="1"/>
  <c r="I484" i="2"/>
  <c r="H484" i="2"/>
  <c r="J484" i="2" s="1"/>
  <c r="I483" i="2"/>
  <c r="H483" i="2"/>
  <c r="J483" i="2" s="1"/>
  <c r="I482" i="2"/>
  <c r="H482" i="2"/>
  <c r="J482" i="2" s="1"/>
  <c r="G481" i="2"/>
  <c r="E481" i="2"/>
  <c r="I480" i="2"/>
  <c r="H480" i="2"/>
  <c r="J480" i="2" s="1"/>
  <c r="I479" i="2"/>
  <c r="H479" i="2"/>
  <c r="J479" i="2" s="1"/>
  <c r="I478" i="2"/>
  <c r="H478" i="2"/>
  <c r="J478" i="2" s="1"/>
  <c r="I477" i="2"/>
  <c r="H477" i="2"/>
  <c r="J477" i="2" s="1"/>
  <c r="G476" i="2"/>
  <c r="E476" i="2"/>
  <c r="I474" i="2"/>
  <c r="H474" i="2"/>
  <c r="J474" i="2" s="1"/>
  <c r="I473" i="2"/>
  <c r="H473" i="2"/>
  <c r="J473" i="2" s="1"/>
  <c r="I472" i="2"/>
  <c r="H472" i="2"/>
  <c r="J472" i="2" s="1"/>
  <c r="I471" i="2"/>
  <c r="H471" i="2"/>
  <c r="J471" i="2" s="1"/>
  <c r="I470" i="2"/>
  <c r="H470" i="2"/>
  <c r="J470" i="2" s="1"/>
  <c r="I469" i="2"/>
  <c r="H469" i="2"/>
  <c r="J469" i="2" s="1"/>
  <c r="I468" i="2"/>
  <c r="H468" i="2"/>
  <c r="J468" i="2" s="1"/>
  <c r="I467" i="2"/>
  <c r="H467" i="2"/>
  <c r="J467" i="2" s="1"/>
  <c r="G466" i="2"/>
  <c r="E466" i="2"/>
  <c r="I465" i="2"/>
  <c r="H465" i="2"/>
  <c r="J465" i="2" s="1"/>
  <c r="I464" i="2"/>
  <c r="H464" i="2"/>
  <c r="J464" i="2" s="1"/>
  <c r="G463" i="2"/>
  <c r="E463" i="2"/>
  <c r="I461" i="2"/>
  <c r="H461" i="2"/>
  <c r="J461" i="2" s="1"/>
  <c r="I460" i="2"/>
  <c r="H460" i="2"/>
  <c r="J460" i="2" s="1"/>
  <c r="I459" i="2"/>
  <c r="H459" i="2"/>
  <c r="J459" i="2" s="1"/>
  <c r="I458" i="2"/>
  <c r="H458" i="2"/>
  <c r="J458" i="2" s="1"/>
  <c r="I457" i="2"/>
  <c r="H457" i="2"/>
  <c r="J457" i="2" s="1"/>
  <c r="I456" i="2"/>
  <c r="H456" i="2"/>
  <c r="J456" i="2" s="1"/>
  <c r="I455" i="2"/>
  <c r="H455" i="2"/>
  <c r="J455" i="2" s="1"/>
  <c r="I454" i="2"/>
  <c r="H454" i="2"/>
  <c r="J454" i="2" s="1"/>
  <c r="I453" i="2"/>
  <c r="H453" i="2"/>
  <c r="J453" i="2" s="1"/>
  <c r="G452" i="2"/>
  <c r="E452" i="2"/>
  <c r="I451" i="2"/>
  <c r="H451" i="2"/>
  <c r="J451" i="2" s="1"/>
  <c r="I450" i="2"/>
  <c r="H450" i="2"/>
  <c r="J450" i="2" s="1"/>
  <c r="I449" i="2"/>
  <c r="H449" i="2"/>
  <c r="J449" i="2" s="1"/>
  <c r="I448" i="2"/>
  <c r="H448" i="2"/>
  <c r="J448" i="2" s="1"/>
  <c r="I447" i="2"/>
  <c r="H447" i="2"/>
  <c r="J447" i="2" s="1"/>
  <c r="G446" i="2"/>
  <c r="E446" i="2"/>
  <c r="I445" i="2"/>
  <c r="H445" i="2"/>
  <c r="J445" i="2" s="1"/>
  <c r="I444" i="2"/>
  <c r="H444" i="2"/>
  <c r="J444" i="2" s="1"/>
  <c r="I443" i="2"/>
  <c r="H443" i="2"/>
  <c r="J443" i="2" s="1"/>
  <c r="I442" i="2"/>
  <c r="H442" i="2"/>
  <c r="J442" i="2" s="1"/>
  <c r="I441" i="2"/>
  <c r="H441" i="2"/>
  <c r="J441" i="2" s="1"/>
  <c r="I440" i="2"/>
  <c r="H440" i="2"/>
  <c r="J440" i="2" s="1"/>
  <c r="I439" i="2"/>
  <c r="H439" i="2"/>
  <c r="J439" i="2" s="1"/>
  <c r="I438" i="2"/>
  <c r="H438" i="2"/>
  <c r="J438" i="2" s="1"/>
  <c r="I437" i="2"/>
  <c r="H437" i="2"/>
  <c r="J437" i="2" s="1"/>
  <c r="G436" i="2"/>
  <c r="E436" i="2"/>
  <c r="I434" i="2"/>
  <c r="H434" i="2"/>
  <c r="J434" i="2" s="1"/>
  <c r="I433" i="2"/>
  <c r="H433" i="2"/>
  <c r="J433" i="2" s="1"/>
  <c r="I432" i="2"/>
  <c r="H432" i="2"/>
  <c r="J432" i="2" s="1"/>
  <c r="G431" i="2"/>
  <c r="E431" i="2"/>
  <c r="I430" i="2"/>
  <c r="H430" i="2"/>
  <c r="J430" i="2" s="1"/>
  <c r="I429" i="2"/>
  <c r="H429" i="2"/>
  <c r="J429" i="2" s="1"/>
  <c r="I428" i="2"/>
  <c r="H428" i="2"/>
  <c r="J428" i="2" s="1"/>
  <c r="I427" i="2"/>
  <c r="H427" i="2"/>
  <c r="J427" i="2" s="1"/>
  <c r="I426" i="2"/>
  <c r="H426" i="2"/>
  <c r="J426" i="2" s="1"/>
  <c r="I425" i="2"/>
  <c r="H425" i="2"/>
  <c r="J425" i="2" s="1"/>
  <c r="I424" i="2"/>
  <c r="H424" i="2"/>
  <c r="J424" i="2" s="1"/>
  <c r="I423" i="2"/>
  <c r="H423" i="2"/>
  <c r="J423" i="2" s="1"/>
  <c r="G422" i="2"/>
  <c r="E422" i="2"/>
  <c r="I420" i="2"/>
  <c r="H420" i="2"/>
  <c r="J420" i="2" s="1"/>
  <c r="I419" i="2"/>
  <c r="H419" i="2"/>
  <c r="J419" i="2" s="1"/>
  <c r="I418" i="2"/>
  <c r="H418" i="2"/>
  <c r="J418" i="2" s="1"/>
  <c r="G417" i="2"/>
  <c r="E417" i="2"/>
  <c r="I415" i="2"/>
  <c r="H415" i="2"/>
  <c r="J415" i="2" s="1"/>
  <c r="I414" i="2"/>
  <c r="H414" i="2"/>
  <c r="J414" i="2" s="1"/>
  <c r="I413" i="2"/>
  <c r="H413" i="2"/>
  <c r="J413" i="2" s="1"/>
  <c r="I412" i="2"/>
  <c r="H412" i="2"/>
  <c r="J412" i="2" s="1"/>
  <c r="I411" i="2"/>
  <c r="H411" i="2"/>
  <c r="J411" i="2" s="1"/>
  <c r="I410" i="2"/>
  <c r="H410" i="2"/>
  <c r="J410" i="2" s="1"/>
  <c r="I409" i="2"/>
  <c r="H409" i="2"/>
  <c r="J409" i="2" s="1"/>
  <c r="I408" i="2"/>
  <c r="H408" i="2"/>
  <c r="J408" i="2" s="1"/>
  <c r="G407" i="2"/>
  <c r="E407" i="2"/>
  <c r="I406" i="2"/>
  <c r="H406" i="2"/>
  <c r="J406" i="2" s="1"/>
  <c r="I405" i="2"/>
  <c r="H405" i="2"/>
  <c r="J405" i="2" s="1"/>
  <c r="I404" i="2"/>
  <c r="H404" i="2"/>
  <c r="J404" i="2" s="1"/>
  <c r="G403" i="2"/>
  <c r="E403" i="2"/>
  <c r="I401" i="2"/>
  <c r="H401" i="2"/>
  <c r="J401" i="2" s="1"/>
  <c r="I400" i="2"/>
  <c r="H400" i="2"/>
  <c r="J400" i="2" s="1"/>
  <c r="I399" i="2"/>
  <c r="H399" i="2"/>
  <c r="J399" i="2" s="1"/>
  <c r="I398" i="2"/>
  <c r="H398" i="2"/>
  <c r="J398" i="2" s="1"/>
  <c r="I397" i="2"/>
  <c r="H397" i="2"/>
  <c r="J397" i="2" s="1"/>
  <c r="I396" i="2"/>
  <c r="H396" i="2"/>
  <c r="J396" i="2" s="1"/>
  <c r="I395" i="2"/>
  <c r="H395" i="2"/>
  <c r="J395" i="2" s="1"/>
  <c r="I394" i="2"/>
  <c r="H394" i="2"/>
  <c r="J394" i="2" s="1"/>
  <c r="I393" i="2"/>
  <c r="H393" i="2"/>
  <c r="J393" i="2" s="1"/>
  <c r="G392" i="2"/>
  <c r="E392" i="2"/>
  <c r="I391" i="2"/>
  <c r="H391" i="2"/>
  <c r="J391" i="2" s="1"/>
  <c r="I390" i="2"/>
  <c r="H390" i="2"/>
  <c r="J390" i="2" s="1"/>
  <c r="I389" i="2"/>
  <c r="H389" i="2"/>
  <c r="J389" i="2" s="1"/>
  <c r="G388" i="2"/>
  <c r="E388" i="2"/>
  <c r="I386" i="2"/>
  <c r="H386" i="2"/>
  <c r="J386" i="2" s="1"/>
  <c r="I385" i="2"/>
  <c r="H385" i="2"/>
  <c r="J385" i="2" s="1"/>
  <c r="I384" i="2"/>
  <c r="H384" i="2"/>
  <c r="J384" i="2" s="1"/>
  <c r="I383" i="2"/>
  <c r="H383" i="2"/>
  <c r="J383" i="2" s="1"/>
  <c r="I382" i="2"/>
  <c r="H382" i="2"/>
  <c r="J382" i="2" s="1"/>
  <c r="I381" i="2"/>
  <c r="H381" i="2"/>
  <c r="J381" i="2" s="1"/>
  <c r="I380" i="2"/>
  <c r="H380" i="2"/>
  <c r="J380" i="2" s="1"/>
  <c r="I379" i="2"/>
  <c r="H379" i="2"/>
  <c r="J379" i="2" s="1"/>
  <c r="I378" i="2"/>
  <c r="H378" i="2"/>
  <c r="J378" i="2" s="1"/>
  <c r="G377" i="2"/>
  <c r="E377" i="2"/>
  <c r="I376" i="2"/>
  <c r="H376" i="2"/>
  <c r="J376" i="2" s="1"/>
  <c r="I375" i="2"/>
  <c r="H375" i="2"/>
  <c r="J375" i="2" s="1"/>
  <c r="I374" i="2"/>
  <c r="H374" i="2"/>
  <c r="J374" i="2" s="1"/>
  <c r="G373" i="2"/>
  <c r="E373" i="2"/>
  <c r="I371" i="2"/>
  <c r="H371" i="2"/>
  <c r="J371" i="2" s="1"/>
  <c r="I370" i="2"/>
  <c r="H370" i="2"/>
  <c r="J370" i="2" s="1"/>
  <c r="I369" i="2"/>
  <c r="H369" i="2"/>
  <c r="J369" i="2" s="1"/>
  <c r="I368" i="2"/>
  <c r="H368" i="2"/>
  <c r="J368" i="2" s="1"/>
  <c r="I367" i="2"/>
  <c r="H367" i="2"/>
  <c r="J367" i="2" s="1"/>
  <c r="I366" i="2"/>
  <c r="H366" i="2"/>
  <c r="J366" i="2" s="1"/>
  <c r="I365" i="2"/>
  <c r="H365" i="2"/>
  <c r="J365" i="2" s="1"/>
  <c r="I364" i="2"/>
  <c r="H364" i="2"/>
  <c r="J364" i="2" s="1"/>
  <c r="G363" i="2"/>
  <c r="E363" i="2"/>
  <c r="I362" i="2"/>
  <c r="H362" i="2"/>
  <c r="J362" i="2" s="1"/>
  <c r="I361" i="2"/>
  <c r="H361" i="2"/>
  <c r="J361" i="2" s="1"/>
  <c r="I360" i="2"/>
  <c r="H360" i="2"/>
  <c r="J360" i="2" s="1"/>
  <c r="I359" i="2"/>
  <c r="H359" i="2"/>
  <c r="J359" i="2" s="1"/>
  <c r="I358" i="2"/>
  <c r="H358" i="2"/>
  <c r="J358" i="2" s="1"/>
  <c r="I357" i="2"/>
  <c r="H357" i="2"/>
  <c r="J357" i="2" s="1"/>
  <c r="G356" i="2"/>
  <c r="E356" i="2"/>
  <c r="I354" i="2"/>
  <c r="H354" i="2"/>
  <c r="J354" i="2" s="1"/>
  <c r="I353" i="2"/>
  <c r="H353" i="2"/>
  <c r="J353" i="2" s="1"/>
  <c r="I352" i="2"/>
  <c r="H352" i="2"/>
  <c r="J352" i="2" s="1"/>
  <c r="I351" i="2"/>
  <c r="H351" i="2"/>
  <c r="J351" i="2" s="1"/>
  <c r="I350" i="2"/>
  <c r="H350" i="2"/>
  <c r="J350" i="2" s="1"/>
  <c r="I349" i="2"/>
  <c r="H349" i="2"/>
  <c r="J349" i="2" s="1"/>
  <c r="I348" i="2"/>
  <c r="H348" i="2"/>
  <c r="J348" i="2" s="1"/>
  <c r="I347" i="2"/>
  <c r="H347" i="2"/>
  <c r="J347" i="2" s="1"/>
  <c r="I346" i="2"/>
  <c r="H346" i="2"/>
  <c r="J346" i="2" s="1"/>
  <c r="G345" i="2"/>
  <c r="E345" i="2"/>
  <c r="I344" i="2"/>
  <c r="H344" i="2"/>
  <c r="J344" i="2" s="1"/>
  <c r="I343" i="2"/>
  <c r="H343" i="2"/>
  <c r="J343" i="2" s="1"/>
  <c r="I342" i="2"/>
  <c r="H342" i="2"/>
  <c r="J342" i="2" s="1"/>
  <c r="I341" i="2"/>
  <c r="H341" i="2"/>
  <c r="J341" i="2" s="1"/>
  <c r="I340" i="2"/>
  <c r="H340" i="2"/>
  <c r="J340" i="2" s="1"/>
  <c r="I339" i="2"/>
  <c r="H339" i="2"/>
  <c r="J339" i="2" s="1"/>
  <c r="G338" i="2"/>
  <c r="E338" i="2"/>
  <c r="I336" i="2"/>
  <c r="H336" i="2"/>
  <c r="J336" i="2" s="1"/>
  <c r="I335" i="2"/>
  <c r="H335" i="2"/>
  <c r="J335" i="2" s="1"/>
  <c r="I334" i="2"/>
  <c r="H334" i="2"/>
  <c r="J334" i="2" s="1"/>
  <c r="I333" i="2"/>
  <c r="H333" i="2"/>
  <c r="J333" i="2" s="1"/>
  <c r="I332" i="2"/>
  <c r="H332" i="2"/>
  <c r="J332" i="2" s="1"/>
  <c r="I331" i="2"/>
  <c r="H331" i="2"/>
  <c r="J331" i="2" s="1"/>
  <c r="I330" i="2"/>
  <c r="H330" i="2"/>
  <c r="J330" i="2" s="1"/>
  <c r="I329" i="2"/>
  <c r="H329" i="2"/>
  <c r="J329" i="2" s="1"/>
  <c r="I328" i="2"/>
  <c r="H328" i="2"/>
  <c r="J328" i="2" s="1"/>
  <c r="G327" i="2"/>
  <c r="E327" i="2"/>
  <c r="I326" i="2"/>
  <c r="H326" i="2"/>
  <c r="J326" i="2" s="1"/>
  <c r="I325" i="2"/>
  <c r="H325" i="2"/>
  <c r="J325" i="2" s="1"/>
  <c r="I324" i="2"/>
  <c r="H324" i="2"/>
  <c r="J324" i="2" s="1"/>
  <c r="I323" i="2"/>
  <c r="H323" i="2"/>
  <c r="J323" i="2" s="1"/>
  <c r="I322" i="2"/>
  <c r="H322" i="2"/>
  <c r="J322" i="2" s="1"/>
  <c r="I321" i="2"/>
  <c r="H321" i="2"/>
  <c r="J321" i="2" s="1"/>
  <c r="G320" i="2"/>
  <c r="E320" i="2"/>
  <c r="I318" i="2"/>
  <c r="H318" i="2"/>
  <c r="J318" i="2" s="1"/>
  <c r="I317" i="2"/>
  <c r="H317" i="2"/>
  <c r="J317" i="2" s="1"/>
  <c r="I316" i="2"/>
  <c r="H316" i="2"/>
  <c r="J316" i="2" s="1"/>
  <c r="I315" i="2"/>
  <c r="H315" i="2"/>
  <c r="J315" i="2" s="1"/>
  <c r="I314" i="2"/>
  <c r="H314" i="2"/>
  <c r="J314" i="2" s="1"/>
  <c r="I313" i="2"/>
  <c r="H313" i="2"/>
  <c r="J313" i="2" s="1"/>
  <c r="I312" i="2"/>
  <c r="H312" i="2"/>
  <c r="J312" i="2" s="1"/>
  <c r="I311" i="2"/>
  <c r="H311" i="2"/>
  <c r="J311" i="2" s="1"/>
  <c r="I310" i="2"/>
  <c r="H310" i="2"/>
  <c r="J310" i="2" s="1"/>
  <c r="G309" i="2"/>
  <c r="E309" i="2"/>
  <c r="I308" i="2"/>
  <c r="H308" i="2"/>
  <c r="J308" i="2" s="1"/>
  <c r="I307" i="2"/>
  <c r="H307" i="2"/>
  <c r="J307" i="2" s="1"/>
  <c r="I306" i="2"/>
  <c r="H306" i="2"/>
  <c r="J306" i="2" s="1"/>
  <c r="I305" i="2"/>
  <c r="H305" i="2"/>
  <c r="J305" i="2" s="1"/>
  <c r="I304" i="2"/>
  <c r="H304" i="2"/>
  <c r="J304" i="2" s="1"/>
  <c r="I303" i="2"/>
  <c r="H303" i="2"/>
  <c r="J303" i="2" s="1"/>
  <c r="G302" i="2"/>
  <c r="E302" i="2"/>
  <c r="I300" i="2"/>
  <c r="H300" i="2"/>
  <c r="J300" i="2" s="1"/>
  <c r="I299" i="2"/>
  <c r="H299" i="2"/>
  <c r="J299" i="2" s="1"/>
  <c r="I298" i="2"/>
  <c r="H298" i="2"/>
  <c r="J298" i="2" s="1"/>
  <c r="I297" i="2"/>
  <c r="H297" i="2"/>
  <c r="J297" i="2" s="1"/>
  <c r="I296" i="2"/>
  <c r="H296" i="2"/>
  <c r="J296" i="2" s="1"/>
  <c r="I295" i="2"/>
  <c r="H295" i="2"/>
  <c r="J295" i="2" s="1"/>
  <c r="I294" i="2"/>
  <c r="H294" i="2"/>
  <c r="J294" i="2" s="1"/>
  <c r="I293" i="2"/>
  <c r="H293" i="2"/>
  <c r="J293" i="2" s="1"/>
  <c r="G292" i="2"/>
  <c r="E292" i="2"/>
  <c r="I291" i="2"/>
  <c r="H291" i="2"/>
  <c r="J291" i="2" s="1"/>
  <c r="I290" i="2"/>
  <c r="H290" i="2"/>
  <c r="J290" i="2" s="1"/>
  <c r="I289" i="2"/>
  <c r="H289" i="2"/>
  <c r="J289" i="2" s="1"/>
  <c r="I288" i="2"/>
  <c r="H288" i="2"/>
  <c r="J288" i="2" s="1"/>
  <c r="G287" i="2"/>
  <c r="E287" i="2"/>
  <c r="I285" i="2"/>
  <c r="H285" i="2"/>
  <c r="J285" i="2" s="1"/>
  <c r="I284" i="2"/>
  <c r="H284" i="2"/>
  <c r="J284" i="2" s="1"/>
  <c r="I283" i="2"/>
  <c r="H283" i="2"/>
  <c r="J283" i="2" s="1"/>
  <c r="I282" i="2"/>
  <c r="H282" i="2"/>
  <c r="J282" i="2" s="1"/>
  <c r="I281" i="2"/>
  <c r="H281" i="2"/>
  <c r="J281" i="2" s="1"/>
  <c r="I280" i="2"/>
  <c r="H280" i="2"/>
  <c r="J280" i="2" s="1"/>
  <c r="I279" i="2"/>
  <c r="H279" i="2"/>
  <c r="J279" i="2" s="1"/>
  <c r="I278" i="2"/>
  <c r="H278" i="2"/>
  <c r="J278" i="2" s="1"/>
  <c r="I277" i="2"/>
  <c r="H277" i="2"/>
  <c r="J277" i="2" s="1"/>
  <c r="G276" i="2"/>
  <c r="E276" i="2"/>
  <c r="I275" i="2"/>
  <c r="H275" i="2"/>
  <c r="J275" i="2" s="1"/>
  <c r="I274" i="2"/>
  <c r="H274" i="2"/>
  <c r="J274" i="2" s="1"/>
  <c r="I273" i="2"/>
  <c r="H273" i="2"/>
  <c r="J273" i="2" s="1"/>
  <c r="I272" i="2"/>
  <c r="H272" i="2"/>
  <c r="J272" i="2" s="1"/>
  <c r="I271" i="2"/>
  <c r="H271" i="2"/>
  <c r="J271" i="2" s="1"/>
  <c r="I270" i="2"/>
  <c r="H270" i="2"/>
  <c r="J270" i="2" s="1"/>
  <c r="I269" i="2"/>
  <c r="H269" i="2"/>
  <c r="J269" i="2" s="1"/>
  <c r="I268" i="2"/>
  <c r="H268" i="2"/>
  <c r="J268" i="2" s="1"/>
  <c r="G267" i="2"/>
  <c r="E267" i="2"/>
  <c r="I266" i="2"/>
  <c r="H266" i="2"/>
  <c r="J266" i="2" s="1"/>
  <c r="I265" i="2"/>
  <c r="H265" i="2"/>
  <c r="J265" i="2" s="1"/>
  <c r="I264" i="2"/>
  <c r="H264" i="2"/>
  <c r="J264" i="2" s="1"/>
  <c r="I263" i="2"/>
  <c r="H263" i="2"/>
  <c r="J263" i="2" s="1"/>
  <c r="I262" i="2"/>
  <c r="H262" i="2"/>
  <c r="J262" i="2" s="1"/>
  <c r="I261" i="2"/>
  <c r="H261" i="2"/>
  <c r="J261" i="2" s="1"/>
  <c r="I260" i="2"/>
  <c r="H260" i="2"/>
  <c r="J260" i="2" s="1"/>
  <c r="I259" i="2"/>
  <c r="H259" i="2"/>
  <c r="J259" i="2" s="1"/>
  <c r="I258" i="2"/>
  <c r="H258" i="2"/>
  <c r="J258" i="2" s="1"/>
  <c r="G257" i="2"/>
  <c r="E257" i="2"/>
  <c r="I254" i="2"/>
  <c r="H254" i="2"/>
  <c r="J254" i="2" s="1"/>
  <c r="I253" i="2"/>
  <c r="H253" i="2"/>
  <c r="J253" i="2" s="1"/>
  <c r="I252" i="2"/>
  <c r="H252" i="2"/>
  <c r="J252" i="2" s="1"/>
  <c r="I251" i="2"/>
  <c r="H251" i="2"/>
  <c r="J251" i="2" s="1"/>
  <c r="I250" i="2"/>
  <c r="H250" i="2"/>
  <c r="J250" i="2" s="1"/>
  <c r="I249" i="2"/>
  <c r="H249" i="2"/>
  <c r="J249" i="2" s="1"/>
  <c r="I248" i="2"/>
  <c r="H248" i="2"/>
  <c r="J248" i="2" s="1"/>
  <c r="G247" i="2"/>
  <c r="E247" i="2"/>
  <c r="I246" i="2"/>
  <c r="H246" i="2"/>
  <c r="J246" i="2" s="1"/>
  <c r="I245" i="2"/>
  <c r="H245" i="2"/>
  <c r="J245" i="2" s="1"/>
  <c r="I244" i="2"/>
  <c r="H244" i="2"/>
  <c r="J244" i="2" s="1"/>
  <c r="I243" i="2"/>
  <c r="H243" i="2"/>
  <c r="J243" i="2" s="1"/>
  <c r="I242" i="2"/>
  <c r="H242" i="2"/>
  <c r="J242" i="2" s="1"/>
  <c r="I241" i="2"/>
  <c r="H241" i="2"/>
  <c r="J241" i="2" s="1"/>
  <c r="I240" i="2"/>
  <c r="H240" i="2"/>
  <c r="J240" i="2" s="1"/>
  <c r="I239" i="2"/>
  <c r="H239" i="2"/>
  <c r="J239" i="2" s="1"/>
  <c r="G238" i="2"/>
  <c r="E238" i="2"/>
  <c r="I235" i="2"/>
  <c r="H235" i="2"/>
  <c r="J235" i="2" s="1"/>
  <c r="I234" i="2"/>
  <c r="H234" i="2"/>
  <c r="J234" i="2" s="1"/>
  <c r="I233" i="2"/>
  <c r="H233" i="2"/>
  <c r="J233" i="2" s="1"/>
  <c r="I232" i="2"/>
  <c r="H232" i="2"/>
  <c r="J232" i="2" s="1"/>
  <c r="I231" i="2"/>
  <c r="H231" i="2"/>
  <c r="J231" i="2" s="1"/>
  <c r="G230" i="2"/>
  <c r="E230" i="2"/>
  <c r="I228" i="2"/>
  <c r="H228" i="2"/>
  <c r="J228" i="2" s="1"/>
  <c r="I227" i="2"/>
  <c r="H227" i="2"/>
  <c r="J227" i="2" s="1"/>
  <c r="I226" i="2"/>
  <c r="H226" i="2"/>
  <c r="J226" i="2" s="1"/>
  <c r="I225" i="2"/>
  <c r="H225" i="2"/>
  <c r="J225" i="2" s="1"/>
  <c r="I224" i="2"/>
  <c r="H224" i="2"/>
  <c r="J224" i="2" s="1"/>
  <c r="I223" i="2"/>
  <c r="H223" i="2"/>
  <c r="J223" i="2" s="1"/>
  <c r="I222" i="2"/>
  <c r="H222" i="2"/>
  <c r="J222" i="2" s="1"/>
  <c r="I221" i="2"/>
  <c r="H221" i="2"/>
  <c r="J221" i="2" s="1"/>
  <c r="I220" i="2"/>
  <c r="H220" i="2"/>
  <c r="J220" i="2" s="1"/>
  <c r="G219" i="2"/>
  <c r="I219" i="2" s="1"/>
  <c r="I218" i="2"/>
  <c r="H218" i="2"/>
  <c r="J218" i="2" s="1"/>
  <c r="I217" i="2"/>
  <c r="H217" i="2"/>
  <c r="J217" i="2" s="1"/>
  <c r="I216" i="2"/>
  <c r="H216" i="2"/>
  <c r="J216" i="2" s="1"/>
  <c r="I215" i="2"/>
  <c r="H215" i="2"/>
  <c r="J215" i="2" s="1"/>
  <c r="I214" i="2"/>
  <c r="H214" i="2"/>
  <c r="J214" i="2" s="1"/>
  <c r="I213" i="2"/>
  <c r="H213" i="2"/>
  <c r="J213" i="2" s="1"/>
  <c r="G212" i="2"/>
  <c r="E212" i="2"/>
  <c r="I211" i="2"/>
  <c r="H211" i="2"/>
  <c r="J211" i="2" s="1"/>
  <c r="I210" i="2"/>
  <c r="H210" i="2"/>
  <c r="J210" i="2" s="1"/>
  <c r="I209" i="2"/>
  <c r="H209" i="2"/>
  <c r="J209" i="2" s="1"/>
  <c r="I208" i="2"/>
  <c r="H208" i="2"/>
  <c r="J208" i="2" s="1"/>
  <c r="I207" i="2"/>
  <c r="H207" i="2"/>
  <c r="J207" i="2" s="1"/>
  <c r="I206" i="2"/>
  <c r="H206" i="2"/>
  <c r="J206" i="2" s="1"/>
  <c r="I205" i="2"/>
  <c r="H205" i="2"/>
  <c r="J205" i="2" s="1"/>
  <c r="I204" i="2"/>
  <c r="H204" i="2"/>
  <c r="J204" i="2" s="1"/>
  <c r="I203" i="2"/>
  <c r="H203" i="2"/>
  <c r="J203" i="2" s="1"/>
  <c r="G202" i="2"/>
  <c r="E202" i="2"/>
  <c r="I200" i="2"/>
  <c r="H200" i="2"/>
  <c r="J200" i="2" s="1"/>
  <c r="I199" i="2"/>
  <c r="H199" i="2"/>
  <c r="J199" i="2" s="1"/>
  <c r="I198" i="2"/>
  <c r="H198" i="2"/>
  <c r="J198" i="2" s="1"/>
  <c r="I197" i="2"/>
  <c r="H197" i="2"/>
  <c r="J197" i="2" s="1"/>
  <c r="I196" i="2"/>
  <c r="H196" i="2"/>
  <c r="J196" i="2" s="1"/>
  <c r="I195" i="2"/>
  <c r="H195" i="2"/>
  <c r="J195" i="2" s="1"/>
  <c r="I194" i="2"/>
  <c r="H194" i="2"/>
  <c r="J194" i="2" s="1"/>
  <c r="G193" i="2"/>
  <c r="I192" i="2"/>
  <c r="H192" i="2"/>
  <c r="J192" i="2" s="1"/>
  <c r="I191" i="2"/>
  <c r="H191" i="2"/>
  <c r="J191" i="2" s="1"/>
  <c r="I190" i="2"/>
  <c r="H190" i="2"/>
  <c r="J190" i="2" s="1"/>
  <c r="I189" i="2"/>
  <c r="H189" i="2"/>
  <c r="J189" i="2" s="1"/>
  <c r="I188" i="2"/>
  <c r="H188" i="2"/>
  <c r="J188" i="2" s="1"/>
  <c r="I187" i="2"/>
  <c r="H187" i="2"/>
  <c r="J187" i="2" s="1"/>
  <c r="I186" i="2"/>
  <c r="H186" i="2"/>
  <c r="J186" i="2" s="1"/>
  <c r="I185" i="2"/>
  <c r="H185" i="2"/>
  <c r="J185" i="2" s="1"/>
  <c r="I184" i="2"/>
  <c r="H184" i="2"/>
  <c r="J184" i="2" s="1"/>
  <c r="I183" i="2"/>
  <c r="H183" i="2"/>
  <c r="J183" i="2" s="1"/>
  <c r="G182" i="2"/>
  <c r="E182" i="2"/>
  <c r="I180" i="2"/>
  <c r="H180" i="2"/>
  <c r="J180" i="2" s="1"/>
  <c r="I179" i="2"/>
  <c r="H179" i="2"/>
  <c r="J179" i="2" s="1"/>
  <c r="I178" i="2"/>
  <c r="H178" i="2"/>
  <c r="J178" i="2" s="1"/>
  <c r="I177" i="2"/>
  <c r="H177" i="2"/>
  <c r="J177" i="2" s="1"/>
  <c r="I176" i="2"/>
  <c r="H176" i="2"/>
  <c r="J176" i="2" s="1"/>
  <c r="G175" i="2"/>
  <c r="I174" i="2"/>
  <c r="H174" i="2"/>
  <c r="J174" i="2" s="1"/>
  <c r="I173" i="2"/>
  <c r="H173" i="2"/>
  <c r="J173" i="2" s="1"/>
  <c r="I172" i="2"/>
  <c r="H172" i="2"/>
  <c r="J172" i="2" s="1"/>
  <c r="I171" i="2"/>
  <c r="H171" i="2"/>
  <c r="J171" i="2" s="1"/>
  <c r="I170" i="2"/>
  <c r="H170" i="2"/>
  <c r="J170" i="2" s="1"/>
  <c r="I169" i="2"/>
  <c r="H169" i="2"/>
  <c r="J169" i="2" s="1"/>
  <c r="I168" i="2"/>
  <c r="H168" i="2"/>
  <c r="J168" i="2" s="1"/>
  <c r="I167" i="2"/>
  <c r="H167" i="2"/>
  <c r="J167" i="2" s="1"/>
  <c r="I166" i="2"/>
  <c r="H166" i="2"/>
  <c r="J166" i="2" s="1"/>
  <c r="G165" i="2"/>
  <c r="E165" i="2"/>
  <c r="I163" i="2"/>
  <c r="H163" i="2"/>
  <c r="J163" i="2" s="1"/>
  <c r="I162" i="2"/>
  <c r="H162" i="2"/>
  <c r="J162" i="2" s="1"/>
  <c r="I161" i="2"/>
  <c r="H161" i="2"/>
  <c r="J161" i="2" s="1"/>
  <c r="I160" i="2"/>
  <c r="H160" i="2"/>
  <c r="J160" i="2" s="1"/>
  <c r="I159" i="2"/>
  <c r="H159" i="2"/>
  <c r="J159" i="2" s="1"/>
  <c r="G158" i="2"/>
  <c r="E158" i="2"/>
  <c r="I156" i="2"/>
  <c r="H156" i="2"/>
  <c r="J156" i="2" s="1"/>
  <c r="I155" i="2"/>
  <c r="H155" i="2"/>
  <c r="J155" i="2" s="1"/>
  <c r="I154" i="2"/>
  <c r="H154" i="2"/>
  <c r="J154" i="2" s="1"/>
  <c r="I153" i="2"/>
  <c r="H153" i="2"/>
  <c r="J153" i="2" s="1"/>
  <c r="I152" i="2"/>
  <c r="H152" i="2"/>
  <c r="J152" i="2" s="1"/>
  <c r="I151" i="2"/>
  <c r="H151" i="2"/>
  <c r="J151" i="2" s="1"/>
  <c r="I150" i="2"/>
  <c r="H150" i="2"/>
  <c r="J150" i="2" s="1"/>
  <c r="I149" i="2"/>
  <c r="H149" i="2"/>
  <c r="J149" i="2" s="1"/>
  <c r="I148" i="2"/>
  <c r="H148" i="2"/>
  <c r="J148" i="2" s="1"/>
  <c r="G147" i="2"/>
  <c r="E147" i="2"/>
  <c r="I146" i="2"/>
  <c r="H146" i="2"/>
  <c r="J146" i="2" s="1"/>
  <c r="I145" i="2"/>
  <c r="H145" i="2"/>
  <c r="J145" i="2" s="1"/>
  <c r="I144" i="2"/>
  <c r="H144" i="2"/>
  <c r="J144" i="2" s="1"/>
  <c r="E143" i="2"/>
  <c r="I141" i="2"/>
  <c r="H141" i="2"/>
  <c r="J141" i="2" s="1"/>
  <c r="I140" i="2"/>
  <c r="H140" i="2"/>
  <c r="J140" i="2" s="1"/>
  <c r="I139" i="2"/>
  <c r="H139" i="2"/>
  <c r="J139" i="2" s="1"/>
  <c r="I138" i="2"/>
  <c r="H138" i="2"/>
  <c r="J138" i="2" s="1"/>
  <c r="I137" i="2"/>
  <c r="H137" i="2"/>
  <c r="J137" i="2" s="1"/>
  <c r="I136" i="2"/>
  <c r="H136" i="2"/>
  <c r="J136" i="2" s="1"/>
  <c r="I135" i="2"/>
  <c r="H135" i="2"/>
  <c r="J135" i="2" s="1"/>
  <c r="I134" i="2"/>
  <c r="H134" i="2"/>
  <c r="J134" i="2" s="1"/>
  <c r="I133" i="2"/>
  <c r="H133" i="2"/>
  <c r="J133" i="2" s="1"/>
  <c r="G132" i="2"/>
  <c r="E132" i="2"/>
  <c r="I131" i="2"/>
  <c r="H131" i="2"/>
  <c r="J131" i="2" s="1"/>
  <c r="I130" i="2"/>
  <c r="H130" i="2"/>
  <c r="J130" i="2" s="1"/>
  <c r="I129" i="2"/>
  <c r="H129" i="2"/>
  <c r="J129" i="2" s="1"/>
  <c r="G128" i="2"/>
  <c r="E128" i="2"/>
  <c r="I127" i="2"/>
  <c r="H127" i="2"/>
  <c r="J127" i="2" s="1"/>
  <c r="I126" i="2"/>
  <c r="H126" i="2"/>
  <c r="J126" i="2" s="1"/>
  <c r="I125" i="2"/>
  <c r="H125" i="2"/>
  <c r="J125" i="2" s="1"/>
  <c r="I124" i="2"/>
  <c r="H124" i="2"/>
  <c r="J124" i="2" s="1"/>
  <c r="I123" i="2"/>
  <c r="H123" i="2"/>
  <c r="J123" i="2" s="1"/>
  <c r="I122" i="2"/>
  <c r="H122" i="2"/>
  <c r="J122" i="2" s="1"/>
  <c r="I121" i="2"/>
  <c r="H121" i="2"/>
  <c r="J121" i="2" s="1"/>
  <c r="I120" i="2"/>
  <c r="H120" i="2"/>
  <c r="J120" i="2" s="1"/>
  <c r="I119" i="2"/>
  <c r="H119" i="2"/>
  <c r="J119" i="2" s="1"/>
  <c r="G118" i="2"/>
  <c r="E118" i="2"/>
  <c r="I116" i="2"/>
  <c r="H116" i="2"/>
  <c r="J116" i="2" s="1"/>
  <c r="I115" i="2"/>
  <c r="H115" i="2"/>
  <c r="J115" i="2" s="1"/>
  <c r="I114" i="2"/>
  <c r="H114" i="2"/>
  <c r="J114" i="2" s="1"/>
  <c r="I113" i="2"/>
  <c r="H113" i="2"/>
  <c r="J113" i="2" s="1"/>
  <c r="G112" i="2"/>
  <c r="E112" i="2"/>
  <c r="I111" i="2"/>
  <c r="H111" i="2"/>
  <c r="J111" i="2" s="1"/>
  <c r="I110" i="2"/>
  <c r="H110" i="2"/>
  <c r="J110" i="2" s="1"/>
  <c r="I109" i="2"/>
  <c r="H109" i="2"/>
  <c r="J109" i="2" s="1"/>
  <c r="I108" i="2"/>
  <c r="H108" i="2"/>
  <c r="J108" i="2" s="1"/>
  <c r="I107" i="2"/>
  <c r="H107" i="2"/>
  <c r="J107" i="2" s="1"/>
  <c r="I106" i="2"/>
  <c r="H106" i="2"/>
  <c r="J106" i="2" s="1"/>
  <c r="I105" i="2"/>
  <c r="H105" i="2"/>
  <c r="J105" i="2" s="1"/>
  <c r="I104" i="2"/>
  <c r="H104" i="2"/>
  <c r="J104" i="2" s="1"/>
  <c r="I103" i="2"/>
  <c r="H103" i="2"/>
  <c r="J103" i="2" s="1"/>
  <c r="G102" i="2"/>
  <c r="E102" i="2"/>
  <c r="G98" i="2"/>
  <c r="E98" i="2"/>
  <c r="I97" i="2"/>
  <c r="H97" i="2"/>
  <c r="J97" i="2" s="1"/>
  <c r="I96" i="2"/>
  <c r="H96" i="2"/>
  <c r="J96" i="2" s="1"/>
  <c r="I95" i="2"/>
  <c r="H95" i="2"/>
  <c r="J95" i="2" s="1"/>
  <c r="I94" i="2"/>
  <c r="H94" i="2"/>
  <c r="J94" i="2" s="1"/>
  <c r="I93" i="2"/>
  <c r="H93" i="2"/>
  <c r="J93" i="2" s="1"/>
  <c r="I92" i="2"/>
  <c r="H92" i="2"/>
  <c r="J92" i="2" s="1"/>
  <c r="I91" i="2"/>
  <c r="H91" i="2"/>
  <c r="J91" i="2" s="1"/>
  <c r="I90" i="2"/>
  <c r="H90" i="2"/>
  <c r="J90" i="2" s="1"/>
  <c r="I89" i="2"/>
  <c r="H89" i="2"/>
  <c r="J89" i="2" s="1"/>
  <c r="G88" i="2"/>
  <c r="E88" i="2"/>
  <c r="I86" i="2"/>
  <c r="H86" i="2"/>
  <c r="J86" i="2" s="1"/>
  <c r="I85" i="2"/>
  <c r="H85" i="2"/>
  <c r="J85" i="2" s="1"/>
  <c r="I84" i="2"/>
  <c r="H84" i="2"/>
  <c r="J84" i="2" s="1"/>
  <c r="G83" i="2"/>
  <c r="E83" i="2"/>
  <c r="I81" i="2"/>
  <c r="H81" i="2"/>
  <c r="J81" i="2" s="1"/>
  <c r="I80" i="2"/>
  <c r="H80" i="2"/>
  <c r="J80" i="2" s="1"/>
  <c r="I79" i="2"/>
  <c r="H79" i="2"/>
  <c r="J79" i="2" s="1"/>
  <c r="I78" i="2"/>
  <c r="H78" i="2"/>
  <c r="J78" i="2" s="1"/>
  <c r="I77" i="2"/>
  <c r="H77" i="2"/>
  <c r="J77" i="2" s="1"/>
  <c r="I76" i="2"/>
  <c r="H76" i="2"/>
  <c r="J76" i="2" s="1"/>
  <c r="I75" i="2"/>
  <c r="H75" i="2"/>
  <c r="J75" i="2" s="1"/>
  <c r="I74" i="2"/>
  <c r="H74" i="2"/>
  <c r="J74" i="2" s="1"/>
  <c r="I73" i="2"/>
  <c r="H73" i="2"/>
  <c r="J73" i="2" s="1"/>
  <c r="G72" i="2"/>
  <c r="E72" i="2"/>
  <c r="I71" i="2"/>
  <c r="H71" i="2"/>
  <c r="J71" i="2" s="1"/>
  <c r="I70" i="2"/>
  <c r="H70" i="2"/>
  <c r="J70" i="2" s="1"/>
  <c r="I69" i="2"/>
  <c r="H69" i="2"/>
  <c r="J69" i="2" s="1"/>
  <c r="I68" i="2"/>
  <c r="H68" i="2"/>
  <c r="J68" i="2" s="1"/>
  <c r="I67" i="2"/>
  <c r="H67" i="2"/>
  <c r="J67" i="2" s="1"/>
  <c r="I66" i="2"/>
  <c r="H66" i="2"/>
  <c r="J66" i="2" s="1"/>
  <c r="G65" i="2"/>
  <c r="E65" i="2"/>
  <c r="I62" i="2"/>
  <c r="H62" i="2"/>
  <c r="J62" i="2" s="1"/>
  <c r="I61" i="2"/>
  <c r="H61" i="2"/>
  <c r="J61" i="2" s="1"/>
  <c r="I60" i="2"/>
  <c r="H60" i="2"/>
  <c r="J60" i="2" s="1"/>
  <c r="I59" i="2"/>
  <c r="H59" i="2"/>
  <c r="J59" i="2" s="1"/>
  <c r="G58" i="2"/>
  <c r="E58" i="2"/>
  <c r="I56" i="2"/>
  <c r="H56" i="2"/>
  <c r="J56" i="2" s="1"/>
  <c r="I55" i="2"/>
  <c r="H55" i="2"/>
  <c r="J55" i="2" s="1"/>
  <c r="G54" i="2"/>
  <c r="E54" i="2"/>
  <c r="I52" i="2"/>
  <c r="H52" i="2"/>
  <c r="J52" i="2" s="1"/>
  <c r="I51" i="2"/>
  <c r="H51" i="2"/>
  <c r="J51" i="2" s="1"/>
  <c r="G50" i="2"/>
  <c r="E50" i="2"/>
  <c r="J48" i="2"/>
  <c r="I48" i="2"/>
  <c r="I47" i="2"/>
  <c r="H47" i="2"/>
  <c r="J47" i="2" s="1"/>
  <c r="I46" i="2"/>
  <c r="H46" i="2"/>
  <c r="J46" i="2" s="1"/>
  <c r="I45" i="2"/>
  <c r="H45" i="2"/>
  <c r="J45" i="2" s="1"/>
  <c r="I44" i="2"/>
  <c r="H44" i="2"/>
  <c r="J44" i="2" s="1"/>
  <c r="G43" i="2"/>
  <c r="E43" i="2"/>
  <c r="I41" i="2"/>
  <c r="H41" i="2"/>
  <c r="J41" i="2" s="1"/>
  <c r="I40" i="2"/>
  <c r="H40" i="2"/>
  <c r="J40" i="2" s="1"/>
  <c r="I39" i="2"/>
  <c r="H39" i="2"/>
  <c r="J39" i="2" s="1"/>
  <c r="I38" i="2"/>
  <c r="H38" i="2"/>
  <c r="J38" i="2" s="1"/>
  <c r="I37" i="2"/>
  <c r="H37" i="2"/>
  <c r="J37" i="2" s="1"/>
  <c r="I36" i="2"/>
  <c r="H36" i="2"/>
  <c r="J36" i="2" s="1"/>
  <c r="I35" i="2"/>
  <c r="H35" i="2"/>
  <c r="J35" i="2" s="1"/>
  <c r="I34" i="2"/>
  <c r="H34" i="2"/>
  <c r="J34" i="2" s="1"/>
  <c r="I33" i="2"/>
  <c r="H33" i="2"/>
  <c r="J33" i="2" s="1"/>
  <c r="G32" i="2"/>
  <c r="E32" i="2"/>
  <c r="I31" i="2"/>
  <c r="H31" i="2"/>
  <c r="J31" i="2" s="1"/>
  <c r="I30" i="2"/>
  <c r="H30" i="2"/>
  <c r="J30" i="2" s="1"/>
  <c r="I29" i="2"/>
  <c r="H29" i="2"/>
  <c r="J29" i="2" s="1"/>
  <c r="E28" i="2"/>
  <c r="I26" i="2"/>
  <c r="H26" i="2"/>
  <c r="J26" i="2" s="1"/>
  <c r="I25" i="2"/>
  <c r="H25" i="2"/>
  <c r="J25" i="2" s="1"/>
  <c r="I24" i="2"/>
  <c r="H24" i="2"/>
  <c r="J24" i="2" s="1"/>
  <c r="I23" i="2"/>
  <c r="H23" i="2"/>
  <c r="J23" i="2" s="1"/>
  <c r="I22" i="2"/>
  <c r="H22" i="2"/>
  <c r="J22" i="2" s="1"/>
  <c r="I21" i="2"/>
  <c r="H21" i="2"/>
  <c r="J21" i="2" s="1"/>
  <c r="I20" i="2"/>
  <c r="H20" i="2"/>
  <c r="J20" i="2" s="1"/>
  <c r="G19" i="2"/>
  <c r="I19" i="2" s="1"/>
  <c r="I18" i="2"/>
  <c r="H18" i="2"/>
  <c r="J18" i="2" s="1"/>
  <c r="G16" i="2"/>
  <c r="E16" i="2"/>
  <c r="J14" i="2"/>
  <c r="H13" i="2"/>
  <c r="J13" i="2" s="1"/>
  <c r="H12" i="2"/>
  <c r="J12" i="2" s="1"/>
  <c r="K11" i="2"/>
  <c r="K10" i="2" s="1"/>
  <c r="G11" i="2"/>
  <c r="E11" i="2"/>
  <c r="I743" i="1"/>
  <c r="H743" i="1"/>
  <c r="J743" i="1" s="1"/>
  <c r="I742" i="1"/>
  <c r="H742" i="1"/>
  <c r="J742" i="1" s="1"/>
  <c r="I741" i="1"/>
  <c r="H741" i="1"/>
  <c r="J741" i="1" s="1"/>
  <c r="I740" i="1"/>
  <c r="H740" i="1"/>
  <c r="J740" i="1" s="1"/>
  <c r="I739" i="1"/>
  <c r="H739" i="1"/>
  <c r="J739" i="1" s="1"/>
  <c r="I738" i="1"/>
  <c r="H738" i="1"/>
  <c r="J738" i="1" s="1"/>
  <c r="I737" i="1"/>
  <c r="H737" i="1"/>
  <c r="J737" i="1" s="1"/>
  <c r="I736" i="1"/>
  <c r="H736" i="1"/>
  <c r="J736" i="1" s="1"/>
  <c r="I735" i="1"/>
  <c r="H735" i="1"/>
  <c r="J735" i="1" s="1"/>
  <c r="G734" i="1"/>
  <c r="H734" i="1" s="1"/>
  <c r="J734" i="1" s="1"/>
  <c r="I733" i="1"/>
  <c r="H733" i="1"/>
  <c r="J733" i="1" s="1"/>
  <c r="I732" i="1"/>
  <c r="H732" i="1"/>
  <c r="J732" i="1" s="1"/>
  <c r="I731" i="1"/>
  <c r="H731" i="1"/>
  <c r="J731" i="1" s="1"/>
  <c r="I730" i="1"/>
  <c r="H730" i="1"/>
  <c r="J730" i="1" s="1"/>
  <c r="I729" i="1"/>
  <c r="H729" i="1"/>
  <c r="J729" i="1" s="1"/>
  <c r="I728" i="1"/>
  <c r="H728" i="1"/>
  <c r="J728" i="1" s="1"/>
  <c r="I727" i="1"/>
  <c r="H727" i="1"/>
  <c r="J727" i="1" s="1"/>
  <c r="I726" i="1"/>
  <c r="H726" i="1"/>
  <c r="J726" i="1" s="1"/>
  <c r="G725" i="1"/>
  <c r="E725" i="1"/>
  <c r="I723" i="1"/>
  <c r="H723" i="1"/>
  <c r="J723" i="1" s="1"/>
  <c r="I722" i="1"/>
  <c r="H722" i="1"/>
  <c r="J722" i="1" s="1"/>
  <c r="I721" i="1"/>
  <c r="H721" i="1"/>
  <c r="J721" i="1" s="1"/>
  <c r="I720" i="1"/>
  <c r="H720" i="1"/>
  <c r="J720" i="1" s="1"/>
  <c r="I719" i="1"/>
  <c r="H719" i="1"/>
  <c r="J719" i="1" s="1"/>
  <c r="I718" i="1"/>
  <c r="H718" i="1"/>
  <c r="J718" i="1" s="1"/>
  <c r="I717" i="1"/>
  <c r="H717" i="1"/>
  <c r="J717" i="1" s="1"/>
  <c r="I716" i="1"/>
  <c r="H716" i="1"/>
  <c r="J716" i="1" s="1"/>
  <c r="I715" i="1"/>
  <c r="H715" i="1"/>
  <c r="J715" i="1" s="1"/>
  <c r="G714" i="1"/>
  <c r="E714" i="1"/>
  <c r="I713" i="1"/>
  <c r="H713" i="1"/>
  <c r="J713" i="1" s="1"/>
  <c r="I712" i="1"/>
  <c r="H712" i="1"/>
  <c r="J712" i="1" s="1"/>
  <c r="I711" i="1"/>
  <c r="H711" i="1"/>
  <c r="J711" i="1" s="1"/>
  <c r="I710" i="1"/>
  <c r="H710" i="1"/>
  <c r="J710" i="1" s="1"/>
  <c r="I709" i="1"/>
  <c r="H709" i="1"/>
  <c r="J709" i="1" s="1"/>
  <c r="I708" i="1"/>
  <c r="H708" i="1"/>
  <c r="J708" i="1" s="1"/>
  <c r="I707" i="1"/>
  <c r="H707" i="1"/>
  <c r="J707" i="1" s="1"/>
  <c r="I706" i="1"/>
  <c r="H706" i="1"/>
  <c r="J706" i="1" s="1"/>
  <c r="I705" i="1"/>
  <c r="H705" i="1"/>
  <c r="J705" i="1" s="1"/>
  <c r="I704" i="1"/>
  <c r="H704" i="1"/>
  <c r="J704" i="1" s="1"/>
  <c r="I703" i="1"/>
  <c r="H703" i="1"/>
  <c r="J703" i="1" s="1"/>
  <c r="E702" i="1"/>
  <c r="I700" i="1"/>
  <c r="H700" i="1"/>
  <c r="J700" i="1" s="1"/>
  <c r="I699" i="1"/>
  <c r="H699" i="1"/>
  <c r="J699" i="1" s="1"/>
  <c r="I698" i="1"/>
  <c r="H698" i="1"/>
  <c r="J698" i="1" s="1"/>
  <c r="I697" i="1"/>
  <c r="H697" i="1"/>
  <c r="J697" i="1" s="1"/>
  <c r="I696" i="1"/>
  <c r="H696" i="1"/>
  <c r="J696" i="1" s="1"/>
  <c r="I695" i="1"/>
  <c r="H695" i="1"/>
  <c r="J695" i="1" s="1"/>
  <c r="I694" i="1"/>
  <c r="H694" i="1"/>
  <c r="J694" i="1" s="1"/>
  <c r="I693" i="1"/>
  <c r="H693" i="1"/>
  <c r="J693" i="1" s="1"/>
  <c r="G692" i="1"/>
  <c r="E692" i="1"/>
  <c r="I690" i="1"/>
  <c r="H690" i="1"/>
  <c r="J690" i="1" s="1"/>
  <c r="I689" i="1"/>
  <c r="H689" i="1"/>
  <c r="J689" i="1" s="1"/>
  <c r="I688" i="1"/>
  <c r="H688" i="1"/>
  <c r="J688" i="1" s="1"/>
  <c r="I687" i="1"/>
  <c r="H687" i="1"/>
  <c r="J687" i="1" s="1"/>
  <c r="I686" i="1"/>
  <c r="H686" i="1"/>
  <c r="J686" i="1" s="1"/>
  <c r="I683" i="1"/>
  <c r="H683" i="1"/>
  <c r="J683" i="1" s="1"/>
  <c r="I682" i="1"/>
  <c r="H682" i="1"/>
  <c r="J682" i="1" s="1"/>
  <c r="I681" i="1"/>
  <c r="H681" i="1"/>
  <c r="J681" i="1" s="1"/>
  <c r="I680" i="1"/>
  <c r="H680" i="1"/>
  <c r="J680" i="1" s="1"/>
  <c r="I679" i="1"/>
  <c r="H679" i="1"/>
  <c r="J679" i="1" s="1"/>
  <c r="I678" i="1"/>
  <c r="H678" i="1"/>
  <c r="J678" i="1" s="1"/>
  <c r="I677" i="1"/>
  <c r="H677" i="1"/>
  <c r="J677" i="1" s="1"/>
  <c r="I676" i="1"/>
  <c r="H676" i="1"/>
  <c r="J676" i="1" s="1"/>
  <c r="G675" i="1"/>
  <c r="E675" i="1"/>
  <c r="I674" i="1"/>
  <c r="H674" i="1"/>
  <c r="J674" i="1" s="1"/>
  <c r="I673" i="1"/>
  <c r="H673" i="1"/>
  <c r="J673" i="1" s="1"/>
  <c r="I672" i="1"/>
  <c r="H672" i="1"/>
  <c r="J672" i="1" s="1"/>
  <c r="I671" i="1"/>
  <c r="H671" i="1"/>
  <c r="J671" i="1" s="1"/>
  <c r="I670" i="1"/>
  <c r="H670" i="1"/>
  <c r="J670" i="1" s="1"/>
  <c r="I669" i="1"/>
  <c r="H669" i="1"/>
  <c r="J669" i="1" s="1"/>
  <c r="I668" i="1"/>
  <c r="H668" i="1"/>
  <c r="J668" i="1" s="1"/>
  <c r="I667" i="1"/>
  <c r="H667" i="1"/>
  <c r="J667" i="1" s="1"/>
  <c r="G666" i="1"/>
  <c r="E666" i="1"/>
  <c r="I664" i="1"/>
  <c r="H664" i="1"/>
  <c r="J664" i="1" s="1"/>
  <c r="I663" i="1"/>
  <c r="H663" i="1"/>
  <c r="J663" i="1" s="1"/>
  <c r="I662" i="1"/>
  <c r="H662" i="1"/>
  <c r="J662" i="1" s="1"/>
  <c r="I661" i="1"/>
  <c r="H661" i="1"/>
  <c r="J661" i="1" s="1"/>
  <c r="I660" i="1"/>
  <c r="H660" i="1"/>
  <c r="J660" i="1" s="1"/>
  <c r="I659" i="1"/>
  <c r="H659" i="1"/>
  <c r="J659" i="1" s="1"/>
  <c r="I658" i="1"/>
  <c r="H658" i="1"/>
  <c r="J658" i="1" s="1"/>
  <c r="I657" i="1"/>
  <c r="H657" i="1"/>
  <c r="J657" i="1" s="1"/>
  <c r="G656" i="1"/>
  <c r="E656" i="1"/>
  <c r="I656" i="1" s="1"/>
  <c r="I655" i="1"/>
  <c r="H655" i="1"/>
  <c r="J655" i="1" s="1"/>
  <c r="I654" i="1"/>
  <c r="H654" i="1"/>
  <c r="J654" i="1" s="1"/>
  <c r="I653" i="1"/>
  <c r="H653" i="1"/>
  <c r="J653" i="1" s="1"/>
  <c r="I652" i="1"/>
  <c r="H652" i="1"/>
  <c r="J652" i="1" s="1"/>
  <c r="I651" i="1"/>
  <c r="H651" i="1"/>
  <c r="J651" i="1" s="1"/>
  <c r="I650" i="1"/>
  <c r="H650" i="1"/>
  <c r="J650" i="1" s="1"/>
  <c r="I649" i="1"/>
  <c r="H649" i="1"/>
  <c r="J649" i="1" s="1"/>
  <c r="G648" i="1"/>
  <c r="E648" i="1"/>
  <c r="I648" i="1" s="1"/>
  <c r="I646" i="1"/>
  <c r="H646" i="1"/>
  <c r="J646" i="1" s="1"/>
  <c r="I645" i="1"/>
  <c r="H645" i="1"/>
  <c r="J645" i="1" s="1"/>
  <c r="I644" i="1"/>
  <c r="H644" i="1"/>
  <c r="J644" i="1" s="1"/>
  <c r="I643" i="1"/>
  <c r="H643" i="1"/>
  <c r="J643" i="1" s="1"/>
  <c r="I642" i="1"/>
  <c r="H642" i="1"/>
  <c r="J642" i="1" s="1"/>
  <c r="I641" i="1"/>
  <c r="H641" i="1"/>
  <c r="J641" i="1" s="1"/>
  <c r="I640" i="1"/>
  <c r="H640" i="1"/>
  <c r="J640" i="1" s="1"/>
  <c r="I639" i="1"/>
  <c r="H639" i="1"/>
  <c r="J639" i="1" s="1"/>
  <c r="I638" i="1"/>
  <c r="H638" i="1"/>
  <c r="J638" i="1" s="1"/>
  <c r="G637" i="1"/>
  <c r="E637" i="1"/>
  <c r="I637" i="1" s="1"/>
  <c r="I636" i="1"/>
  <c r="H636" i="1"/>
  <c r="J636" i="1" s="1"/>
  <c r="I635" i="1"/>
  <c r="H635" i="1"/>
  <c r="J635" i="1" s="1"/>
  <c r="I634" i="1"/>
  <c r="H634" i="1"/>
  <c r="J634" i="1" s="1"/>
  <c r="I633" i="1"/>
  <c r="H633" i="1"/>
  <c r="J633" i="1" s="1"/>
  <c r="I632" i="1"/>
  <c r="H632" i="1"/>
  <c r="J632" i="1" s="1"/>
  <c r="I631" i="1"/>
  <c r="H631" i="1"/>
  <c r="J631" i="1" s="1"/>
  <c r="I630" i="1"/>
  <c r="H630" i="1"/>
  <c r="J630" i="1" s="1"/>
  <c r="G629" i="1"/>
  <c r="E629" i="1"/>
  <c r="I627" i="1"/>
  <c r="H627" i="1"/>
  <c r="J627" i="1" s="1"/>
  <c r="I626" i="1"/>
  <c r="H626" i="1"/>
  <c r="J626" i="1" s="1"/>
  <c r="I625" i="1"/>
  <c r="H625" i="1"/>
  <c r="J625" i="1" s="1"/>
  <c r="I624" i="1"/>
  <c r="H624" i="1"/>
  <c r="J624" i="1" s="1"/>
  <c r="I623" i="1"/>
  <c r="H623" i="1"/>
  <c r="J623" i="1" s="1"/>
  <c r="I622" i="1"/>
  <c r="H622" i="1"/>
  <c r="J622" i="1" s="1"/>
  <c r="I621" i="1"/>
  <c r="H621" i="1"/>
  <c r="J621" i="1" s="1"/>
  <c r="I620" i="1"/>
  <c r="H620" i="1"/>
  <c r="J620" i="1" s="1"/>
  <c r="G619" i="1"/>
  <c r="E619" i="1"/>
  <c r="I619" i="1" s="1"/>
  <c r="I618" i="1"/>
  <c r="H618" i="1"/>
  <c r="J618" i="1" s="1"/>
  <c r="I617" i="1"/>
  <c r="H617" i="1"/>
  <c r="J617" i="1" s="1"/>
  <c r="I616" i="1"/>
  <c r="H616" i="1"/>
  <c r="J616" i="1" s="1"/>
  <c r="I615" i="1"/>
  <c r="H615" i="1"/>
  <c r="J615" i="1" s="1"/>
  <c r="I614" i="1"/>
  <c r="H614" i="1"/>
  <c r="J614" i="1" s="1"/>
  <c r="G613" i="1"/>
  <c r="E613" i="1"/>
  <c r="I613" i="1" s="1"/>
  <c r="I611" i="1"/>
  <c r="H611" i="1"/>
  <c r="J611" i="1" s="1"/>
  <c r="I610" i="1"/>
  <c r="H610" i="1"/>
  <c r="J610" i="1" s="1"/>
  <c r="I609" i="1"/>
  <c r="H609" i="1"/>
  <c r="J609" i="1" s="1"/>
  <c r="I608" i="1"/>
  <c r="H608" i="1"/>
  <c r="J608" i="1" s="1"/>
  <c r="I607" i="1"/>
  <c r="H607" i="1"/>
  <c r="J607" i="1" s="1"/>
  <c r="I606" i="1"/>
  <c r="H606" i="1"/>
  <c r="J606" i="1" s="1"/>
  <c r="I605" i="1"/>
  <c r="H605" i="1"/>
  <c r="J605" i="1" s="1"/>
  <c r="I604" i="1"/>
  <c r="H604" i="1"/>
  <c r="J604" i="1" s="1"/>
  <c r="I603" i="1"/>
  <c r="H603" i="1"/>
  <c r="J603" i="1" s="1"/>
  <c r="G602" i="1"/>
  <c r="E602" i="1"/>
  <c r="I602" i="1" s="1"/>
  <c r="I601" i="1"/>
  <c r="H601" i="1"/>
  <c r="J601" i="1" s="1"/>
  <c r="I600" i="1"/>
  <c r="H600" i="1"/>
  <c r="J600" i="1" s="1"/>
  <c r="I599" i="1"/>
  <c r="H599" i="1"/>
  <c r="J599" i="1" s="1"/>
  <c r="I598" i="1"/>
  <c r="H598" i="1"/>
  <c r="J598" i="1" s="1"/>
  <c r="I597" i="1"/>
  <c r="H597" i="1"/>
  <c r="J597" i="1" s="1"/>
  <c r="I596" i="1"/>
  <c r="H596" i="1"/>
  <c r="J596" i="1" s="1"/>
  <c r="G595" i="1"/>
  <c r="E595" i="1"/>
  <c r="I595" i="1" s="1"/>
  <c r="I594" i="1"/>
  <c r="H594" i="1"/>
  <c r="J594" i="1" s="1"/>
  <c r="I593" i="1"/>
  <c r="H593" i="1"/>
  <c r="J593" i="1" s="1"/>
  <c r="I592" i="1"/>
  <c r="H592" i="1"/>
  <c r="J592" i="1" s="1"/>
  <c r="I591" i="1"/>
  <c r="H591" i="1"/>
  <c r="J591" i="1" s="1"/>
  <c r="I590" i="1"/>
  <c r="H590" i="1"/>
  <c r="J590" i="1" s="1"/>
  <c r="I589" i="1"/>
  <c r="H589" i="1"/>
  <c r="J589" i="1" s="1"/>
  <c r="I588" i="1"/>
  <c r="H588" i="1"/>
  <c r="J588" i="1" s="1"/>
  <c r="I587" i="1"/>
  <c r="H587" i="1"/>
  <c r="J587" i="1" s="1"/>
  <c r="I586" i="1"/>
  <c r="H586" i="1"/>
  <c r="J586" i="1" s="1"/>
  <c r="G585" i="1"/>
  <c r="E585" i="1"/>
  <c r="I585" i="1" s="1"/>
  <c r="I583" i="1"/>
  <c r="H583" i="1"/>
  <c r="J583" i="1" s="1"/>
  <c r="I582" i="1"/>
  <c r="H582" i="1"/>
  <c r="J582" i="1" s="1"/>
  <c r="I581" i="1"/>
  <c r="H581" i="1"/>
  <c r="J581" i="1" s="1"/>
  <c r="I580" i="1"/>
  <c r="H580" i="1"/>
  <c r="J580" i="1" s="1"/>
  <c r="I579" i="1"/>
  <c r="H579" i="1"/>
  <c r="J579" i="1" s="1"/>
  <c r="I578" i="1"/>
  <c r="H578" i="1"/>
  <c r="J578" i="1" s="1"/>
  <c r="I577" i="1"/>
  <c r="H577" i="1"/>
  <c r="J577" i="1" s="1"/>
  <c r="I576" i="1"/>
  <c r="H576" i="1"/>
  <c r="J576" i="1" s="1"/>
  <c r="G575" i="1"/>
  <c r="E575" i="1"/>
  <c r="I575" i="1" s="1"/>
  <c r="I574" i="1"/>
  <c r="H574" i="1"/>
  <c r="J574" i="1" s="1"/>
  <c r="I573" i="1"/>
  <c r="H573" i="1"/>
  <c r="J573" i="1" s="1"/>
  <c r="I572" i="1"/>
  <c r="H572" i="1"/>
  <c r="J572" i="1" s="1"/>
  <c r="I571" i="1"/>
  <c r="H571" i="1"/>
  <c r="J571" i="1" s="1"/>
  <c r="I570" i="1"/>
  <c r="H570" i="1"/>
  <c r="J570" i="1" s="1"/>
  <c r="I569" i="1"/>
  <c r="H569" i="1"/>
  <c r="J569" i="1" s="1"/>
  <c r="I568" i="1"/>
  <c r="H568" i="1"/>
  <c r="J568" i="1" s="1"/>
  <c r="I567" i="1"/>
  <c r="H567" i="1"/>
  <c r="J567" i="1" s="1"/>
  <c r="G566" i="1"/>
  <c r="E566" i="1"/>
  <c r="I564" i="1"/>
  <c r="H564" i="1"/>
  <c r="J564" i="1" s="1"/>
  <c r="I563" i="1"/>
  <c r="H563" i="1"/>
  <c r="J563" i="1" s="1"/>
  <c r="I562" i="1"/>
  <c r="H562" i="1"/>
  <c r="J562" i="1" s="1"/>
  <c r="I561" i="1"/>
  <c r="H561" i="1"/>
  <c r="J561" i="1" s="1"/>
  <c r="I560" i="1"/>
  <c r="H560" i="1"/>
  <c r="J560" i="1" s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G555" i="1"/>
  <c r="E555" i="1"/>
  <c r="I555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46" i="1"/>
  <c r="H546" i="1"/>
  <c r="J546" i="1" s="1"/>
  <c r="G545" i="1"/>
  <c r="E545" i="1"/>
  <c r="I545" i="1" s="1"/>
  <c r="I544" i="1"/>
  <c r="H544" i="1"/>
  <c r="J544" i="1" s="1"/>
  <c r="I543" i="1"/>
  <c r="H543" i="1"/>
  <c r="J543" i="1" s="1"/>
  <c r="I542" i="1"/>
  <c r="H542" i="1"/>
  <c r="J542" i="1" s="1"/>
  <c r="I541" i="1"/>
  <c r="H541" i="1"/>
  <c r="J541" i="1" s="1"/>
  <c r="I540" i="1"/>
  <c r="H540" i="1"/>
  <c r="J540" i="1" s="1"/>
  <c r="I539" i="1"/>
  <c r="H539" i="1"/>
  <c r="J539" i="1" s="1"/>
  <c r="I538" i="1"/>
  <c r="H538" i="1"/>
  <c r="J538" i="1" s="1"/>
  <c r="I537" i="1"/>
  <c r="H537" i="1"/>
  <c r="J537" i="1" s="1"/>
  <c r="I536" i="1"/>
  <c r="H536" i="1"/>
  <c r="J536" i="1" s="1"/>
  <c r="I535" i="1"/>
  <c r="H535" i="1"/>
  <c r="J535" i="1" s="1"/>
  <c r="I534" i="1"/>
  <c r="H534" i="1"/>
  <c r="J534" i="1" s="1"/>
  <c r="I533" i="1"/>
  <c r="H533" i="1"/>
  <c r="J533" i="1" s="1"/>
  <c r="G532" i="1"/>
  <c r="E532" i="1"/>
  <c r="I532" i="1" s="1"/>
  <c r="I530" i="1"/>
  <c r="H530" i="1"/>
  <c r="J530" i="1" s="1"/>
  <c r="I529" i="1"/>
  <c r="H529" i="1"/>
  <c r="J529" i="1" s="1"/>
  <c r="I528" i="1"/>
  <c r="H528" i="1"/>
  <c r="J528" i="1" s="1"/>
  <c r="I527" i="1"/>
  <c r="H527" i="1"/>
  <c r="J527" i="1" s="1"/>
  <c r="I526" i="1"/>
  <c r="H526" i="1"/>
  <c r="J526" i="1" s="1"/>
  <c r="I525" i="1"/>
  <c r="H525" i="1"/>
  <c r="J525" i="1" s="1"/>
  <c r="I524" i="1"/>
  <c r="H524" i="1"/>
  <c r="J524" i="1" s="1"/>
  <c r="I523" i="1"/>
  <c r="H523" i="1"/>
  <c r="J523" i="1" s="1"/>
  <c r="I522" i="1"/>
  <c r="H522" i="1"/>
  <c r="J522" i="1" s="1"/>
  <c r="G521" i="1"/>
  <c r="E521" i="1"/>
  <c r="I521" i="1" s="1"/>
  <c r="I520" i="1"/>
  <c r="H520" i="1"/>
  <c r="J520" i="1" s="1"/>
  <c r="I519" i="1"/>
  <c r="H519" i="1"/>
  <c r="J519" i="1" s="1"/>
  <c r="I518" i="1"/>
  <c r="H518" i="1"/>
  <c r="J518" i="1" s="1"/>
  <c r="I517" i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G512" i="1"/>
  <c r="E512" i="1"/>
  <c r="I512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5" i="1"/>
  <c r="H505" i="1"/>
  <c r="J505" i="1" s="1"/>
  <c r="I504" i="1"/>
  <c r="H504" i="1"/>
  <c r="J504" i="1" s="1"/>
  <c r="I503" i="1"/>
  <c r="H503" i="1"/>
  <c r="J503" i="1" s="1"/>
  <c r="I502" i="1"/>
  <c r="H502" i="1"/>
  <c r="J502" i="1" s="1"/>
  <c r="G501" i="1"/>
  <c r="E501" i="1"/>
  <c r="I501" i="1" s="1"/>
  <c r="I500" i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5" i="1"/>
  <c r="H495" i="1"/>
  <c r="J495" i="1" s="1"/>
  <c r="I494" i="1"/>
  <c r="H494" i="1"/>
  <c r="J494" i="1" s="1"/>
  <c r="G493" i="1"/>
  <c r="E493" i="1"/>
  <c r="I491" i="1"/>
  <c r="H491" i="1"/>
  <c r="J491" i="1" s="1"/>
  <c r="I490" i="1"/>
  <c r="H490" i="1"/>
  <c r="J490" i="1" s="1"/>
  <c r="I489" i="1"/>
  <c r="H489" i="1"/>
  <c r="J489" i="1" s="1"/>
  <c r="I488" i="1"/>
  <c r="H488" i="1"/>
  <c r="J488" i="1" s="1"/>
  <c r="I487" i="1"/>
  <c r="H487" i="1"/>
  <c r="J487" i="1" s="1"/>
  <c r="I486" i="1"/>
  <c r="H486" i="1"/>
  <c r="J486" i="1" s="1"/>
  <c r="I485" i="1"/>
  <c r="H485" i="1"/>
  <c r="J485" i="1" s="1"/>
  <c r="I484" i="1"/>
  <c r="H484" i="1"/>
  <c r="J484" i="1" s="1"/>
  <c r="G483" i="1"/>
  <c r="E483" i="1"/>
  <c r="I483" i="1" s="1"/>
  <c r="I482" i="1"/>
  <c r="H482" i="1"/>
  <c r="J482" i="1" s="1"/>
  <c r="I481" i="1"/>
  <c r="H481" i="1"/>
  <c r="J481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G475" i="1"/>
  <c r="E475" i="1"/>
  <c r="I475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I469" i="1"/>
  <c r="H469" i="1"/>
  <c r="J469" i="1" s="1"/>
  <c r="I468" i="1"/>
  <c r="H468" i="1"/>
  <c r="J468" i="1" s="1"/>
  <c r="I467" i="1"/>
  <c r="H467" i="1"/>
  <c r="J467" i="1" s="1"/>
  <c r="I466" i="1"/>
  <c r="H466" i="1"/>
  <c r="J466" i="1" s="1"/>
  <c r="I465" i="1"/>
  <c r="H465" i="1"/>
  <c r="J465" i="1" s="1"/>
  <c r="G464" i="1"/>
  <c r="E464" i="1"/>
  <c r="I464" i="1" s="1"/>
  <c r="I463" i="1"/>
  <c r="H463" i="1"/>
  <c r="J463" i="1" s="1"/>
  <c r="I462" i="1"/>
  <c r="H462" i="1"/>
  <c r="J462" i="1" s="1"/>
  <c r="I461" i="1"/>
  <c r="H461" i="1"/>
  <c r="J461" i="1" s="1"/>
  <c r="I460" i="1"/>
  <c r="H460" i="1"/>
  <c r="J460" i="1" s="1"/>
  <c r="I459" i="1"/>
  <c r="H459" i="1"/>
  <c r="J459" i="1" s="1"/>
  <c r="I458" i="1"/>
  <c r="H458" i="1"/>
  <c r="J458" i="1" s="1"/>
  <c r="I457" i="1"/>
  <c r="H457" i="1"/>
  <c r="J457" i="1" s="1"/>
  <c r="G456" i="1"/>
  <c r="E456" i="1"/>
  <c r="I456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G445" i="1"/>
  <c r="E445" i="1"/>
  <c r="I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G437" i="1"/>
  <c r="E437" i="1"/>
  <c r="I437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G426" i="1"/>
  <c r="E426" i="1"/>
  <c r="I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G416" i="1"/>
  <c r="E416" i="1"/>
  <c r="I416" i="1" s="1"/>
  <c r="I414" i="1"/>
  <c r="H414" i="1"/>
  <c r="J414" i="1" s="1"/>
  <c r="I413" i="1"/>
  <c r="H413" i="1"/>
  <c r="J413" i="1" s="1"/>
  <c r="I412" i="1"/>
  <c r="H412" i="1"/>
  <c r="J412" i="1" s="1"/>
  <c r="I411" i="1"/>
  <c r="H411" i="1"/>
  <c r="J411" i="1" s="1"/>
  <c r="I410" i="1"/>
  <c r="H410" i="1"/>
  <c r="J410" i="1" s="1"/>
  <c r="I409" i="1"/>
  <c r="H409" i="1"/>
  <c r="J409" i="1" s="1"/>
  <c r="I408" i="1"/>
  <c r="H408" i="1"/>
  <c r="J408" i="1" s="1"/>
  <c r="I407" i="1"/>
  <c r="H407" i="1"/>
  <c r="J407" i="1" s="1"/>
  <c r="G406" i="1"/>
  <c r="E406" i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G398" i="1"/>
  <c r="E398" i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G387" i="1"/>
  <c r="E387" i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G379" i="1"/>
  <c r="E379" i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71" i="1"/>
  <c r="H371" i="1"/>
  <c r="J371" i="1" s="1"/>
  <c r="I370" i="1"/>
  <c r="H370" i="1"/>
  <c r="J370" i="1" s="1"/>
  <c r="G369" i="1"/>
  <c r="E369" i="1"/>
  <c r="I366" i="1"/>
  <c r="H366" i="1"/>
  <c r="J366" i="1" s="1"/>
  <c r="I365" i="1"/>
  <c r="H365" i="1"/>
  <c r="J365" i="1" s="1"/>
  <c r="I364" i="1"/>
  <c r="H364" i="1"/>
  <c r="J364" i="1" s="1"/>
  <c r="I363" i="1"/>
  <c r="H363" i="1"/>
  <c r="J363" i="1" s="1"/>
  <c r="I362" i="1"/>
  <c r="H362" i="1"/>
  <c r="J362" i="1" s="1"/>
  <c r="I361" i="1"/>
  <c r="H361" i="1"/>
  <c r="J361" i="1" s="1"/>
  <c r="I360" i="1"/>
  <c r="H360" i="1"/>
  <c r="J360" i="1" s="1"/>
  <c r="I359" i="1"/>
  <c r="H359" i="1"/>
  <c r="J359" i="1" s="1"/>
  <c r="I358" i="1"/>
  <c r="H358" i="1"/>
  <c r="J358" i="1" s="1"/>
  <c r="G357" i="1"/>
  <c r="E357" i="1"/>
  <c r="I357" i="1" s="1"/>
  <c r="I356" i="1"/>
  <c r="H356" i="1"/>
  <c r="J356" i="1" s="1"/>
  <c r="I355" i="1"/>
  <c r="H355" i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G348" i="1"/>
  <c r="E348" i="1"/>
  <c r="I348" i="1" s="1"/>
  <c r="I345" i="1"/>
  <c r="H345" i="1"/>
  <c r="J345" i="1" s="1"/>
  <c r="I344" i="1"/>
  <c r="H344" i="1"/>
  <c r="J344" i="1" s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G335" i="1"/>
  <c r="E335" i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G324" i="1"/>
  <c r="H324" i="1" s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F320" i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G313" i="1"/>
  <c r="E313" i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G303" i="1"/>
  <c r="E303" i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G288" i="1"/>
  <c r="E288" i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G277" i="1"/>
  <c r="E277" i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6" i="1"/>
  <c r="H266" i="1"/>
  <c r="J266" i="1" s="1"/>
  <c r="I265" i="1"/>
  <c r="H265" i="1"/>
  <c r="J265" i="1" s="1"/>
  <c r="I264" i="1"/>
  <c r="H264" i="1"/>
  <c r="J264" i="1" s="1"/>
  <c r="G263" i="1"/>
  <c r="E263" i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G253" i="1"/>
  <c r="E253" i="1"/>
  <c r="I251" i="1"/>
  <c r="H251" i="1"/>
  <c r="J251" i="1" s="1"/>
  <c r="I250" i="1"/>
  <c r="H250" i="1"/>
  <c r="J250" i="1" s="1"/>
  <c r="I249" i="1"/>
  <c r="H249" i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G242" i="1"/>
  <c r="E242" i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G231" i="1"/>
  <c r="E231" i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4" i="1"/>
  <c r="H224" i="1"/>
  <c r="J224" i="1" s="1"/>
  <c r="I223" i="1"/>
  <c r="H223" i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G216" i="1"/>
  <c r="E216" i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G205" i="1"/>
  <c r="E205" i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G196" i="1"/>
  <c r="E196" i="1"/>
  <c r="I195" i="1"/>
  <c r="H195" i="1"/>
  <c r="J195" i="1" s="1"/>
  <c r="I194" i="1"/>
  <c r="H194" i="1"/>
  <c r="J194" i="1" s="1"/>
  <c r="I193" i="1"/>
  <c r="H193" i="1"/>
  <c r="J193" i="1" s="1"/>
  <c r="I192" i="1"/>
  <c r="H192" i="1"/>
  <c r="J192" i="1" s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G186" i="1"/>
  <c r="E186" i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G176" i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G166" i="1"/>
  <c r="E166" i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I160" i="1"/>
  <c r="H160" i="1"/>
  <c r="I159" i="1"/>
  <c r="H159" i="1"/>
  <c r="J159" i="1" s="1"/>
  <c r="I158" i="1"/>
  <c r="H158" i="1"/>
  <c r="J158" i="1" s="1"/>
  <c r="I157" i="1"/>
  <c r="H157" i="1"/>
  <c r="J157" i="1" s="1"/>
  <c r="G156" i="1"/>
  <c r="E156" i="1"/>
  <c r="I155" i="1"/>
  <c r="H155" i="1"/>
  <c r="J155" i="1" s="1"/>
  <c r="I154" i="1"/>
  <c r="H154" i="1"/>
  <c r="J154" i="1" s="1"/>
  <c r="I153" i="1"/>
  <c r="H153" i="1"/>
  <c r="J153" i="1" s="1"/>
  <c r="I152" i="1"/>
  <c r="H152" i="1"/>
  <c r="J152" i="1" s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G146" i="1"/>
  <c r="E146" i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G135" i="1"/>
  <c r="E135" i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G124" i="1"/>
  <c r="E124" i="1"/>
  <c r="I123" i="1"/>
  <c r="H123" i="1"/>
  <c r="J123" i="1" s="1"/>
  <c r="I122" i="1"/>
  <c r="H122" i="1"/>
  <c r="J122" i="1" s="1"/>
  <c r="I121" i="1"/>
  <c r="H121" i="1"/>
  <c r="J121" i="1" s="1"/>
  <c r="I120" i="1"/>
  <c r="H120" i="1"/>
  <c r="J120" i="1" s="1"/>
  <c r="I119" i="1"/>
  <c r="H119" i="1"/>
  <c r="J119" i="1" s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G111" i="1"/>
  <c r="E111" i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G98" i="1"/>
  <c r="E98" i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90" i="1"/>
  <c r="H90" i="1"/>
  <c r="J90" i="1" s="1"/>
  <c r="I89" i="1"/>
  <c r="H89" i="1"/>
  <c r="J89" i="1" s="1"/>
  <c r="I88" i="1"/>
  <c r="H88" i="1"/>
  <c r="J88" i="1" s="1"/>
  <c r="G87" i="1"/>
  <c r="E87" i="1"/>
  <c r="I85" i="1"/>
  <c r="H85" i="1"/>
  <c r="J85" i="1" s="1"/>
  <c r="I84" i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G76" i="1"/>
  <c r="E76" i="1"/>
  <c r="I74" i="1"/>
  <c r="H74" i="1"/>
  <c r="J74" i="1" s="1"/>
  <c r="I73" i="1"/>
  <c r="H73" i="1"/>
  <c r="J73" i="1" s="1"/>
  <c r="I72" i="1"/>
  <c r="H72" i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G66" i="1"/>
  <c r="E66" i="1"/>
  <c r="I64" i="1"/>
  <c r="H64" i="1"/>
  <c r="J64" i="1" s="1"/>
  <c r="I63" i="1"/>
  <c r="H63" i="1"/>
  <c r="J63" i="1" s="1"/>
  <c r="I62" i="1"/>
  <c r="H62" i="1"/>
  <c r="J62" i="1" s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G55" i="1"/>
  <c r="E55" i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G45" i="1"/>
  <c r="E45" i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G36" i="1"/>
  <c r="H36" i="1" s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G20" i="1"/>
  <c r="E20" i="1"/>
  <c r="K18" i="1"/>
  <c r="I18" i="1"/>
  <c r="H18" i="1"/>
  <c r="J18" i="1" s="1"/>
  <c r="K17" i="1"/>
  <c r="I17" i="1"/>
  <c r="H17" i="1"/>
  <c r="J17" i="1" s="1"/>
  <c r="I16" i="1"/>
  <c r="H16" i="1"/>
  <c r="J16" i="1" s="1"/>
  <c r="I15" i="1"/>
  <c r="H15" i="1"/>
  <c r="J15" i="1" s="1"/>
  <c r="K14" i="1"/>
  <c r="I14" i="1"/>
  <c r="H14" i="1"/>
  <c r="J14" i="1" s="1"/>
  <c r="K13" i="1"/>
  <c r="I13" i="1"/>
  <c r="H13" i="1"/>
  <c r="J13" i="1" s="1"/>
  <c r="K12" i="1"/>
  <c r="I12" i="1"/>
  <c r="H12" i="1"/>
  <c r="J12" i="1" s="1"/>
  <c r="G11" i="1"/>
  <c r="E11" i="1"/>
  <c r="H725" i="1" l="1"/>
  <c r="J725" i="1" s="1"/>
  <c r="K11" i="1"/>
  <c r="I692" i="1"/>
  <c r="I714" i="1"/>
  <c r="K16" i="1"/>
  <c r="I20" i="1"/>
  <c r="H45" i="1"/>
  <c r="J45" i="1" s="1"/>
  <c r="H76" i="1"/>
  <c r="J76" i="1" s="1"/>
  <c r="H87" i="1"/>
  <c r="J87" i="1" s="1"/>
  <c r="H98" i="1"/>
  <c r="J98" i="1" s="1"/>
  <c r="H124" i="1"/>
  <c r="J124" i="1" s="1"/>
  <c r="H135" i="1"/>
  <c r="J135" i="1" s="1"/>
  <c r="H186" i="1"/>
  <c r="J186" i="1" s="1"/>
  <c r="H196" i="1"/>
  <c r="J196" i="1" s="1"/>
  <c r="H205" i="1"/>
  <c r="J205" i="1" s="1"/>
  <c r="H216" i="1"/>
  <c r="J216" i="1" s="1"/>
  <c r="H231" i="1"/>
  <c r="J231" i="1" s="1"/>
  <c r="H242" i="1"/>
  <c r="J242" i="1" s="1"/>
  <c r="H288" i="1"/>
  <c r="J288" i="1" s="1"/>
  <c r="H335" i="1"/>
  <c r="J335" i="1" s="1"/>
  <c r="H348" i="1"/>
  <c r="J348" i="1" s="1"/>
  <c r="H648" i="1"/>
  <c r="J648" i="1" s="1"/>
  <c r="H692" i="1"/>
  <c r="J692" i="1" s="1"/>
  <c r="I11" i="1"/>
  <c r="I55" i="1"/>
  <c r="I66" i="1"/>
  <c r="I111" i="1"/>
  <c r="I146" i="1"/>
  <c r="I156" i="1"/>
  <c r="I166" i="1"/>
  <c r="I176" i="1"/>
  <c r="I253" i="1"/>
  <c r="I263" i="1"/>
  <c r="I277" i="1"/>
  <c r="I303" i="1"/>
  <c r="I313" i="1"/>
  <c r="H369" i="1"/>
  <c r="J369" i="1" s="1"/>
  <c r="H379" i="1"/>
  <c r="J379" i="1" s="1"/>
  <c r="H387" i="1"/>
  <c r="J387" i="1" s="1"/>
  <c r="H398" i="1"/>
  <c r="J398" i="1" s="1"/>
  <c r="H406" i="1"/>
  <c r="J406" i="1" s="1"/>
  <c r="H493" i="1"/>
  <c r="J493" i="1" s="1"/>
  <c r="H566" i="1"/>
  <c r="J566" i="1" s="1"/>
  <c r="H629" i="1"/>
  <c r="J629" i="1" s="1"/>
  <c r="H637" i="1"/>
  <c r="J637" i="1" s="1"/>
  <c r="H656" i="1"/>
  <c r="J656" i="1" s="1"/>
  <c r="I666" i="1"/>
  <c r="I675" i="1"/>
  <c r="H685" i="1"/>
  <c r="J685" i="1" s="1"/>
  <c r="E10" i="2"/>
  <c r="H345" i="2"/>
  <c r="J345" i="2" s="1"/>
  <c r="H363" i="2"/>
  <c r="J363" i="2" s="1"/>
  <c r="I32" i="2"/>
  <c r="I43" i="2"/>
  <c r="I65" i="2"/>
  <c r="I88" i="2"/>
  <c r="I98" i="2"/>
  <c r="I102" i="2"/>
  <c r="I112" i="2"/>
  <c r="I165" i="2"/>
  <c r="I175" i="2"/>
  <c r="H182" i="2"/>
  <c r="J182" i="2" s="1"/>
  <c r="H202" i="2"/>
  <c r="J202" i="2" s="1"/>
  <c r="H212" i="2"/>
  <c r="J212" i="2" s="1"/>
  <c r="H247" i="2"/>
  <c r="J247" i="2" s="1"/>
  <c r="H302" i="2"/>
  <c r="J302" i="2" s="1"/>
  <c r="H309" i="2"/>
  <c r="J309" i="2" s="1"/>
  <c r="H320" i="2"/>
  <c r="J320" i="2" s="1"/>
  <c r="H327" i="2"/>
  <c r="J327" i="2" s="1"/>
  <c r="I338" i="2"/>
  <c r="I345" i="2"/>
  <c r="I356" i="2"/>
  <c r="I363" i="2"/>
  <c r="H373" i="2"/>
  <c r="J373" i="2" s="1"/>
  <c r="H417" i="2"/>
  <c r="J417" i="2" s="1"/>
  <c r="H431" i="2"/>
  <c r="J431" i="2" s="1"/>
  <c r="H436" i="2"/>
  <c r="J436" i="2" s="1"/>
  <c r="H446" i="2"/>
  <c r="J446" i="2" s="1"/>
  <c r="H452" i="2"/>
  <c r="J452" i="2" s="1"/>
  <c r="H463" i="2"/>
  <c r="J463" i="2" s="1"/>
  <c r="H466" i="2"/>
  <c r="J466" i="2" s="1"/>
  <c r="H508" i="2"/>
  <c r="J508" i="2" s="1"/>
  <c r="H514" i="2"/>
  <c r="J514" i="2" s="1"/>
  <c r="H539" i="2"/>
  <c r="J539" i="2" s="1"/>
  <c r="I11" i="2"/>
  <c r="I16" i="2"/>
  <c r="H19" i="2"/>
  <c r="J19" i="2" s="1"/>
  <c r="H50" i="2"/>
  <c r="J50" i="2" s="1"/>
  <c r="H54" i="2"/>
  <c r="J54" i="2" s="1"/>
  <c r="H58" i="2"/>
  <c r="J58" i="2" s="1"/>
  <c r="H72" i="2"/>
  <c r="J72" i="2" s="1"/>
  <c r="H83" i="2"/>
  <c r="J83" i="2" s="1"/>
  <c r="H118" i="2"/>
  <c r="J118" i="2" s="1"/>
  <c r="H128" i="2"/>
  <c r="J128" i="2" s="1"/>
  <c r="H132" i="2"/>
  <c r="J132" i="2" s="1"/>
  <c r="H147" i="2"/>
  <c r="J147" i="2" s="1"/>
  <c r="H158" i="2"/>
  <c r="J158" i="2" s="1"/>
  <c r="I193" i="2"/>
  <c r="I230" i="2"/>
  <c r="I238" i="2"/>
  <c r="I257" i="2"/>
  <c r="I267" i="2"/>
  <c r="I276" i="2"/>
  <c r="I287" i="2"/>
  <c r="I292" i="2"/>
  <c r="H338" i="2"/>
  <c r="J338" i="2" s="1"/>
  <c r="H356" i="2"/>
  <c r="J356" i="2" s="1"/>
  <c r="I377" i="2"/>
  <c r="I388" i="2"/>
  <c r="I392" i="2"/>
  <c r="I403" i="2"/>
  <c r="I407" i="2"/>
  <c r="I422" i="2"/>
  <c r="I476" i="2"/>
  <c r="I481" i="2"/>
  <c r="I492" i="2"/>
  <c r="I498" i="2"/>
  <c r="I524" i="2"/>
  <c r="I529" i="2"/>
  <c r="I543" i="2"/>
  <c r="I554" i="2"/>
  <c r="H11" i="2"/>
  <c r="J11" i="2" s="1"/>
  <c r="H16" i="2"/>
  <c r="J16" i="2" s="1"/>
  <c r="G28" i="2"/>
  <c r="I28" i="2" s="1"/>
  <c r="H32" i="2"/>
  <c r="J32" i="2" s="1"/>
  <c r="H43" i="2"/>
  <c r="J43" i="2" s="1"/>
  <c r="I50" i="2"/>
  <c r="I54" i="2"/>
  <c r="I58" i="2"/>
  <c r="H65" i="2"/>
  <c r="J65" i="2" s="1"/>
  <c r="I72" i="2"/>
  <c r="I83" i="2"/>
  <c r="H88" i="2"/>
  <c r="J88" i="2" s="1"/>
  <c r="H98" i="2"/>
  <c r="J98" i="2" s="1"/>
  <c r="H102" i="2"/>
  <c r="J102" i="2" s="1"/>
  <c r="H112" i="2"/>
  <c r="J112" i="2" s="1"/>
  <c r="I118" i="2"/>
  <c r="I128" i="2"/>
  <c r="I132" i="2"/>
  <c r="G143" i="2"/>
  <c r="H143" i="2" s="1"/>
  <c r="J143" i="2" s="1"/>
  <c r="I147" i="2"/>
  <c r="I158" i="2"/>
  <c r="H165" i="2"/>
  <c r="J165" i="2" s="1"/>
  <c r="H175" i="2"/>
  <c r="J175" i="2" s="1"/>
  <c r="I182" i="2"/>
  <c r="H193" i="2"/>
  <c r="J193" i="2" s="1"/>
  <c r="I202" i="2"/>
  <c r="I212" i="2"/>
  <c r="H219" i="2"/>
  <c r="J219" i="2" s="1"/>
  <c r="H230" i="2"/>
  <c r="J230" i="2" s="1"/>
  <c r="H238" i="2"/>
  <c r="J238" i="2" s="1"/>
  <c r="I247" i="2"/>
  <c r="H257" i="2"/>
  <c r="J257" i="2" s="1"/>
  <c r="H267" i="2"/>
  <c r="J267" i="2" s="1"/>
  <c r="H276" i="2"/>
  <c r="J276" i="2" s="1"/>
  <c r="H287" i="2"/>
  <c r="J287" i="2" s="1"/>
  <c r="H292" i="2"/>
  <c r="J292" i="2" s="1"/>
  <c r="I302" i="2"/>
  <c r="I309" i="2"/>
  <c r="I320" i="2"/>
  <c r="I327" i="2"/>
  <c r="I373" i="2"/>
  <c r="H377" i="2"/>
  <c r="J377" i="2" s="1"/>
  <c r="H388" i="2"/>
  <c r="J388" i="2" s="1"/>
  <c r="H392" i="2"/>
  <c r="J392" i="2" s="1"/>
  <c r="H403" i="2"/>
  <c r="J403" i="2" s="1"/>
  <c r="H407" i="2"/>
  <c r="J407" i="2" s="1"/>
  <c r="I417" i="2"/>
  <c r="H422" i="2"/>
  <c r="J422" i="2" s="1"/>
  <c r="I431" i="2"/>
  <c r="I436" i="2"/>
  <c r="I446" i="2"/>
  <c r="I452" i="2"/>
  <c r="I463" i="2"/>
  <c r="I466" i="2"/>
  <c r="H476" i="2"/>
  <c r="J476" i="2" s="1"/>
  <c r="H481" i="2"/>
  <c r="J481" i="2" s="1"/>
  <c r="H492" i="2"/>
  <c r="J492" i="2" s="1"/>
  <c r="H498" i="2"/>
  <c r="J498" i="2" s="1"/>
  <c r="I508" i="2"/>
  <c r="I514" i="2"/>
  <c r="H524" i="2"/>
  <c r="J524" i="2" s="1"/>
  <c r="H529" i="2"/>
  <c r="J529" i="2" s="1"/>
  <c r="I539" i="2"/>
  <c r="H543" i="2"/>
  <c r="J543" i="2" s="1"/>
  <c r="H554" i="2"/>
  <c r="J554" i="2" s="1"/>
  <c r="H559" i="2"/>
  <c r="J559" i="2" s="1"/>
  <c r="I45" i="1"/>
  <c r="H55" i="1"/>
  <c r="J55" i="1" s="1"/>
  <c r="I76" i="1"/>
  <c r="I87" i="1"/>
  <c r="I124" i="1"/>
  <c r="I135" i="1"/>
  <c r="H146" i="1"/>
  <c r="J146" i="1" s="1"/>
  <c r="H156" i="1"/>
  <c r="J156" i="1" s="1"/>
  <c r="H166" i="1"/>
  <c r="J166" i="1" s="1"/>
  <c r="H176" i="1"/>
  <c r="J176" i="1" s="1"/>
  <c r="I186" i="1"/>
  <c r="I196" i="1"/>
  <c r="I205" i="1"/>
  <c r="I216" i="1"/>
  <c r="I231" i="1"/>
  <c r="I242" i="1"/>
  <c r="H253" i="1"/>
  <c r="J253" i="1" s="1"/>
  <c r="H263" i="1"/>
  <c r="J263" i="1" s="1"/>
  <c r="H277" i="1"/>
  <c r="J277" i="1" s="1"/>
  <c r="I288" i="1"/>
  <c r="H303" i="1"/>
  <c r="J303" i="1" s="1"/>
  <c r="H313" i="1"/>
  <c r="J313" i="1" s="1"/>
  <c r="H11" i="1"/>
  <c r="J11" i="1" s="1"/>
  <c r="H20" i="1"/>
  <c r="J20" i="1" s="1"/>
  <c r="I36" i="1"/>
  <c r="H66" i="1"/>
  <c r="J66" i="1" s="1"/>
  <c r="I98" i="1"/>
  <c r="H111" i="1"/>
  <c r="J111" i="1" s="1"/>
  <c r="E10" i="1"/>
  <c r="I324" i="1"/>
  <c r="I335" i="1"/>
  <c r="H357" i="1"/>
  <c r="J357" i="1" s="1"/>
  <c r="I369" i="1"/>
  <c r="I379" i="1"/>
  <c r="I387" i="1"/>
  <c r="I398" i="1"/>
  <c r="I406" i="1"/>
  <c r="H416" i="1"/>
  <c r="J416" i="1" s="1"/>
  <c r="H426" i="1"/>
  <c r="J426" i="1" s="1"/>
  <c r="H437" i="1"/>
  <c r="J437" i="1" s="1"/>
  <c r="H445" i="1"/>
  <c r="J445" i="1" s="1"/>
  <c r="H456" i="1"/>
  <c r="J456" i="1" s="1"/>
  <c r="H464" i="1"/>
  <c r="J464" i="1" s="1"/>
  <c r="H475" i="1"/>
  <c r="J475" i="1" s="1"/>
  <c r="H483" i="1"/>
  <c r="J483" i="1" s="1"/>
  <c r="I493" i="1"/>
  <c r="H501" i="1"/>
  <c r="J501" i="1" s="1"/>
  <c r="H512" i="1"/>
  <c r="J512" i="1" s="1"/>
  <c r="H521" i="1"/>
  <c r="J521" i="1" s="1"/>
  <c r="H532" i="1"/>
  <c r="J532" i="1" s="1"/>
  <c r="H545" i="1"/>
  <c r="J545" i="1" s="1"/>
  <c r="H555" i="1"/>
  <c r="J555" i="1" s="1"/>
  <c r="I566" i="1"/>
  <c r="H575" i="1"/>
  <c r="J575" i="1" s="1"/>
  <c r="H585" i="1"/>
  <c r="J585" i="1" s="1"/>
  <c r="H595" i="1"/>
  <c r="J595" i="1" s="1"/>
  <c r="H602" i="1"/>
  <c r="J602" i="1" s="1"/>
  <c r="H613" i="1"/>
  <c r="J613" i="1" s="1"/>
  <c r="H666" i="1"/>
  <c r="J666" i="1" s="1"/>
  <c r="H675" i="1"/>
  <c r="J675" i="1" s="1"/>
  <c r="I685" i="1"/>
  <c r="I725" i="1"/>
  <c r="I734" i="1"/>
  <c r="H619" i="1"/>
  <c r="J619" i="1" s="1"/>
  <c r="I629" i="1"/>
  <c r="H714" i="1"/>
  <c r="J714" i="1" s="1"/>
  <c r="G702" i="1"/>
  <c r="H702" i="1" s="1"/>
  <c r="J702" i="1" s="1"/>
  <c r="H28" i="2" l="1"/>
  <c r="J28" i="2" s="1"/>
  <c r="G10" i="2"/>
  <c r="I143" i="2"/>
  <c r="G10" i="1"/>
  <c r="H10" i="1" s="1"/>
  <c r="J10" i="1" s="1"/>
  <c r="I702" i="1"/>
  <c r="F10" i="1"/>
  <c r="I10" i="1" l="1"/>
  <c r="H10" i="2"/>
  <c r="J10" i="2" s="1"/>
  <c r="I10" i="2"/>
</calcChain>
</file>

<file path=xl/sharedStrings.xml><?xml version="1.0" encoding="utf-8"?>
<sst xmlns="http://schemas.openxmlformats.org/spreadsheetml/2006/main" count="2558" uniqueCount="344">
  <si>
    <t xml:space="preserve">LAPORAN HASIL PELAKSANAAN PRO BEBAYA </t>
  </si>
  <si>
    <t>KELURAHAN Karang Anyar kecamatan sungai kunjang</t>
  </si>
  <si>
    <t>BULAN : ….</t>
  </si>
  <si>
    <t>Triwulan III</t>
  </si>
  <si>
    <t>TA ANGGARAN : …......</t>
  </si>
  <si>
    <t xml:space="preserve">No </t>
  </si>
  <si>
    <t xml:space="preserve">Uraian </t>
  </si>
  <si>
    <t>Rincian</t>
  </si>
  <si>
    <t xml:space="preserve">Anggaran (Rp) </t>
  </si>
  <si>
    <t xml:space="preserve">Realisasi </t>
  </si>
  <si>
    <t>Sisa Anggaran</t>
  </si>
  <si>
    <t>Perhitungan Nilai Fisik</t>
  </si>
  <si>
    <t>Fisik (%)</t>
  </si>
  <si>
    <t>Keuangan</t>
  </si>
  <si>
    <t xml:space="preserve">Volume </t>
  </si>
  <si>
    <t xml:space="preserve">Satuan </t>
  </si>
  <si>
    <t xml:space="preserve">(Rp) </t>
  </si>
  <si>
    <t xml:space="preserve">%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</si>
  <si>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</si>
  <si>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</si>
  <si>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</si>
  <si>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</si>
  <si>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</si>
  <si>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</si>
  <si>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</si>
  <si>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</si>
  <si>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</si>
  <si>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</si>
  <si>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POKMAS ….....</t>
  </si>
  <si>
    <t>RT.001</t>
  </si>
  <si>
    <t xml:space="preserve">Sub Kegiatan Pembangunan Sarana dan Prasarana Kelurahan </t>
  </si>
  <si>
    <t>Makan minum gotong royong</t>
  </si>
  <si>
    <t>Paket</t>
  </si>
  <si>
    <t>Dana Operasional (1,5% x Rp 75.000.000 )</t>
  </si>
  <si>
    <t>Semenisasi jalan</t>
  </si>
  <si>
    <t>150m x 3,5m x 10 cm</t>
  </si>
  <si>
    <t>Pengadaan papan no rumah warga</t>
  </si>
  <si>
    <t>Buah</t>
  </si>
  <si>
    <t>Pengadaan papan nama RT</t>
  </si>
  <si>
    <t xml:space="preserve">Flashdisk </t>
  </si>
  <si>
    <t>Gergaji Besi</t>
  </si>
  <si>
    <t>Operasional</t>
  </si>
  <si>
    <t>paket</t>
  </si>
  <si>
    <t>Papan Nama Posyandu</t>
  </si>
  <si>
    <t>buah</t>
  </si>
  <si>
    <t>Pembuatan Drainase</t>
  </si>
  <si>
    <t>10mX50cmX60cm</t>
  </si>
  <si>
    <t>RT.002</t>
  </si>
  <si>
    <t>Sub Kegiatan Pembangunan Sarana dan Prasarana Kelurahan</t>
  </si>
  <si>
    <t>Wireless dasawisma</t>
  </si>
  <si>
    <t>CCTV</t>
  </si>
  <si>
    <t xml:space="preserve">Tenda </t>
  </si>
  <si>
    <t>Kursi</t>
  </si>
  <si>
    <t>Terpal 4 x 5</t>
  </si>
  <si>
    <t xml:space="preserve">Tabung Apar </t>
  </si>
  <si>
    <t>Pemasangan listrik daya 900 watt</t>
  </si>
  <si>
    <t>Pembangunan tempat pembuangan sampah</t>
  </si>
  <si>
    <t>P=6 x L-2,5 x t=1,5/1</t>
  </si>
  <si>
    <t>Pengecatan gapura</t>
  </si>
  <si>
    <t>± 48M²</t>
  </si>
  <si>
    <t>Plang Blok</t>
  </si>
  <si>
    <t>Tang lancip</t>
  </si>
  <si>
    <t>Renovasi Poskamling</t>
  </si>
  <si>
    <t>7mX6mX10cm</t>
  </si>
  <si>
    <t>MAKANAN TAMBAHAN DAN VITAMIN DI POSYANDU</t>
  </si>
  <si>
    <t xml:space="preserve">PELATIHAN KETERAMPILAN USAHA DAN KERJA </t>
  </si>
  <si>
    <t>EDUKASI KB/NARKOBA</t>
  </si>
  <si>
    <t>SOSIALISASI PHBS/GERMAS</t>
  </si>
  <si>
    <t>BANTUAN SEMBAKO</t>
  </si>
  <si>
    <t>org</t>
  </si>
  <si>
    <t xml:space="preserve">BANTUAN PERLENGKAPAN SEKOLAH </t>
  </si>
  <si>
    <t>MAKAN MINUM DASAWISMA</t>
  </si>
  <si>
    <t>RT.003</t>
  </si>
  <si>
    <t>Konsumsi snack gotong royong</t>
  </si>
  <si>
    <t>Wireless</t>
  </si>
  <si>
    <t>Perbaikan jembatan Gg. 10</t>
  </si>
  <si>
    <t>P=5m x L=4m x T=0.15m</t>
  </si>
  <si>
    <t>Pengadaan gerobak sampah</t>
  </si>
  <si>
    <t>Pengadaan kursi plastik</t>
  </si>
  <si>
    <t>Pengadaan Tenda</t>
  </si>
  <si>
    <t>3mX6m</t>
  </si>
  <si>
    <t>Pembelian Cat Tembok</t>
  </si>
  <si>
    <t xml:space="preserve">Sub Kegiatan Pemberdayaan Masyarakat di Kelurahan </t>
  </si>
  <si>
    <t>HONOR POKMAS</t>
  </si>
  <si>
    <t>Bulan</t>
  </si>
  <si>
    <t>HONOR  KADER POSYANDU</t>
  </si>
  <si>
    <t xml:space="preserve">Orang </t>
  </si>
  <si>
    <t>RT.004</t>
  </si>
  <si>
    <t>Sub Kegiatan Pembangunan Sarana dan Prasarana Kelurahan (RT.13)</t>
  </si>
  <si>
    <t>Baju kaos dasawisma</t>
  </si>
  <si>
    <t>Perbaikan drainase</t>
  </si>
  <si>
    <t>P=20m x L=0.8m x T=0.6m</t>
  </si>
  <si>
    <t xml:space="preserve">Kursi Posyandu </t>
  </si>
  <si>
    <t>Pengadaan Wireless</t>
  </si>
  <si>
    <t>Pengadaan Kursi Rukun Kematian</t>
  </si>
  <si>
    <t>Pengadaan Peralatan Gotong Royong</t>
  </si>
  <si>
    <t>Pengadaan lampu sorot LED 100 Watt</t>
  </si>
  <si>
    <t>RT.005</t>
  </si>
  <si>
    <t>P=21m x LA=1m x LB=0.8m x T=0.6m</t>
  </si>
  <si>
    <t>Apar</t>
  </si>
  <si>
    <t>3m x 5.5m</t>
  </si>
  <si>
    <t>RT.006</t>
  </si>
  <si>
    <t>Alat habsyi</t>
  </si>
  <si>
    <t>Perbaikan jalan</t>
  </si>
  <si>
    <t>P=25m x L=1,3m x T=0.1m</t>
  </si>
  <si>
    <t>Alat Pemadam Portable</t>
  </si>
  <si>
    <t>RT.007</t>
  </si>
  <si>
    <t>Kursi plastik</t>
  </si>
  <si>
    <t>Kipas Angin</t>
  </si>
  <si>
    <t>P=20m x  L=0.4m x T=0.5m</t>
  </si>
  <si>
    <t>Peralatan Kesehatan untuk posyandu</t>
  </si>
  <si>
    <t>P=8m x L=0.4m x T=0.5m</t>
  </si>
  <si>
    <t>RT.008</t>
  </si>
  <si>
    <t>Semenisasi Jalan</t>
  </si>
  <si>
    <t>P=23m x L=0.8m x T=0.1m</t>
  </si>
  <si>
    <t>Pengadaan Becak</t>
  </si>
  <si>
    <t>Alat Pemadam Kebakaran</t>
  </si>
  <si>
    <t xml:space="preserve">Pengadaan tenda </t>
  </si>
  <si>
    <t xml:space="preserve">Paket </t>
  </si>
  <si>
    <t>Pengadaan CCTV</t>
  </si>
  <si>
    <t>Pengadaan papan nama jalan</t>
  </si>
  <si>
    <t>Pengadaan papan peringatan</t>
  </si>
  <si>
    <t>Flashdisk</t>
  </si>
  <si>
    <t>Pengadaan Arco</t>
  </si>
  <si>
    <t>Pengadaan APAR</t>
  </si>
  <si>
    <t>Pengadaan Tong Sampah</t>
  </si>
  <si>
    <t>Sub Kegiatan Pemberdayaan Masyarakat di Kelurahan ( RT.37)</t>
  </si>
  <si>
    <t>HONOR KADER POSYANDU</t>
  </si>
  <si>
    <t>Orang</t>
  </si>
  <si>
    <t>RT.009</t>
  </si>
  <si>
    <t xml:space="preserve">Perbaikan drainase </t>
  </si>
  <si>
    <t>P=30m x L=0.3m x T=0.4M</t>
  </si>
  <si>
    <t>Pengadaan tenda</t>
  </si>
  <si>
    <t>APAR</t>
  </si>
  <si>
    <t>100-%</t>
  </si>
  <si>
    <t>Renovasi Posyandu</t>
  </si>
  <si>
    <t>P=7m x L=4m</t>
  </si>
  <si>
    <t>RT.010</t>
  </si>
  <si>
    <t>pengadaan CCTV</t>
  </si>
  <si>
    <t>P=80m x L=2m x t=0.05m</t>
  </si>
  <si>
    <t>P=50m x L=2m x T=10cm</t>
  </si>
  <si>
    <t>RT.011</t>
  </si>
  <si>
    <t>P=34m x L=1.5m x T=8cm</t>
  </si>
  <si>
    <t>Penerangan lampu jalan dan Pemasangan listrik daya 1300 watt</t>
  </si>
  <si>
    <t>Kipas angin</t>
  </si>
  <si>
    <t>Pengadaan kabel &amp; tiang lampu</t>
  </si>
  <si>
    <t>P=30m X L=60cm X T=50cm</t>
  </si>
  <si>
    <t>RT.012</t>
  </si>
  <si>
    <t>Wireless Dasawisma</t>
  </si>
  <si>
    <t>P=150m x L=1,5m x T=0.1m</t>
  </si>
  <si>
    <t>Papan nama jalan</t>
  </si>
  <si>
    <t>P=60m x L=1.5m x T=10cm</t>
  </si>
  <si>
    <t>RT.013</t>
  </si>
  <si>
    <t>Pengerjaan drainase</t>
  </si>
  <si>
    <t>40cm x 40m</t>
  </si>
  <si>
    <t>Pengerjaan pondasi jalan</t>
  </si>
  <si>
    <t>P=5m x L=1m x T=30cm</t>
  </si>
  <si>
    <t>Pengerjaan tutup drainase</t>
  </si>
  <si>
    <t>40cm x 20m</t>
  </si>
  <si>
    <t>Pengadaan tandon air</t>
  </si>
  <si>
    <t>Pengadaan alat pemadam kebakaran portable</t>
  </si>
  <si>
    <t>Selang kain 1,5 Inch</t>
  </si>
  <si>
    <t>Nozzel Z 1,5 Inch</t>
  </si>
  <si>
    <t>Obeng kembang</t>
  </si>
  <si>
    <t>Obeng Tes Pen Ac</t>
  </si>
  <si>
    <t>P=20m x L=1.5m x T=10cm</t>
  </si>
  <si>
    <t>RT.014</t>
  </si>
  <si>
    <t>Pembuatan Penerangan Lampu jalan</t>
  </si>
  <si>
    <t>titik</t>
  </si>
  <si>
    <t>Penutup Drainase (Papan + Ulin)</t>
  </si>
  <si>
    <t>Penerangan Lampu jalan</t>
  </si>
  <si>
    <t xml:space="preserve">Dipan </t>
  </si>
  <si>
    <t>Perbaikan Drainase</t>
  </si>
  <si>
    <t>P=10m x L=50cm x T=50cm</t>
  </si>
  <si>
    <t>RT.015</t>
  </si>
  <si>
    <t>Perbaikan masjid</t>
  </si>
  <si>
    <t>10m x 10m</t>
  </si>
  <si>
    <t>Meja kecil</t>
  </si>
  <si>
    <t>Meja besar</t>
  </si>
  <si>
    <t>Pembuatan No Rumah</t>
  </si>
  <si>
    <t>40mx1mx0,10</t>
  </si>
  <si>
    <t>Pembuatan Jalan jembatan</t>
  </si>
  <si>
    <t>26mx 1m x0,80m</t>
  </si>
  <si>
    <t>Dana Operasional</t>
  </si>
  <si>
    <t>RT.016</t>
  </si>
  <si>
    <t>Karpet untuk TPA</t>
  </si>
  <si>
    <t>Net Bola Volly</t>
  </si>
  <si>
    <t>Bolla Volly</t>
  </si>
  <si>
    <t>Tenda ukuran 4 x 8</t>
  </si>
  <si>
    <t>Sapu</t>
  </si>
  <si>
    <t>Plang Posyandu</t>
  </si>
  <si>
    <t>Pengadaan  CCTV</t>
  </si>
  <si>
    <t>Pengadaan Baju Dasawisma</t>
  </si>
  <si>
    <t>Pengadaan Baju Posyandu</t>
  </si>
  <si>
    <t>Tiang Lampu jalan</t>
  </si>
  <si>
    <t>RT.017</t>
  </si>
  <si>
    <t>Pengadaan arco</t>
  </si>
  <si>
    <t>Pengadaan tempat sampah</t>
  </si>
  <si>
    <t>Pembuatan gapura</t>
  </si>
  <si>
    <t xml:space="preserve">Flashdisk 8 </t>
  </si>
  <si>
    <t>Kilometer (Kwh) Listrik</t>
  </si>
  <si>
    <t>BUMRT Kue Kering</t>
  </si>
  <si>
    <t>BUMRT Manik</t>
  </si>
  <si>
    <t>RT.018</t>
  </si>
  <si>
    <r>
      <t>56,80 x 2 x 0.10M</t>
    </r>
    <r>
      <rPr>
        <sz val="12"/>
        <color theme="1"/>
        <rFont val="Calibri"/>
        <family val="2"/>
      </rPr>
      <t>³</t>
    </r>
  </si>
  <si>
    <t>Pengadaan Baju Dasawisma 1 paket</t>
  </si>
  <si>
    <t>Pengadaan kursi sebanyak 27 buah</t>
  </si>
  <si>
    <t>Pengadaan tenda untuk 1 paket</t>
  </si>
  <si>
    <t>Flashdisk 1 buah</t>
  </si>
  <si>
    <t>RT.019</t>
  </si>
  <si>
    <r>
      <t>2 x 72,40 x 0,10 M</t>
    </r>
    <r>
      <rPr>
        <sz val="11"/>
        <color theme="1"/>
        <rFont val="Calibri"/>
        <family val="2"/>
      </rPr>
      <t>³</t>
    </r>
  </si>
  <si>
    <t>Semprotan Rumput</t>
  </si>
  <si>
    <t>Penerangan Jalan</t>
  </si>
  <si>
    <t>Peralatan Gotong Royong</t>
  </si>
  <si>
    <t>Peralatan Kesehatan</t>
  </si>
  <si>
    <t>RT.020</t>
  </si>
  <si>
    <r>
      <t>86,30 x 2 x 0.10 M</t>
    </r>
    <r>
      <rPr>
        <sz val="12"/>
        <color theme="1"/>
        <rFont val="Calibri"/>
        <family val="2"/>
      </rPr>
      <t>³</t>
    </r>
  </si>
  <si>
    <t>Renovasi posyandu</t>
  </si>
  <si>
    <r>
      <t>1 X 3 M</t>
    </r>
    <r>
      <rPr>
        <sz val="11"/>
        <color theme="1"/>
        <rFont val="Calibri"/>
        <family val="2"/>
      </rPr>
      <t>²</t>
    </r>
  </si>
  <si>
    <t>Papan Nama Posyandu Lansia</t>
  </si>
  <si>
    <t>Seragam Dasawisma</t>
  </si>
  <si>
    <t>Pengadaan Umbul-Umbu</t>
  </si>
  <si>
    <t>BUMRT Olahan Singkong</t>
  </si>
  <si>
    <t>Perbaikan Posyandu</t>
  </si>
  <si>
    <r>
      <t>2 X 3 M</t>
    </r>
    <r>
      <rPr>
        <sz val="11"/>
        <color theme="1"/>
        <rFont val="Calibri"/>
        <family val="2"/>
      </rPr>
      <t>²</t>
    </r>
  </si>
  <si>
    <t>RT.021</t>
  </si>
  <si>
    <t>52,32 m x 70 cm x 65 cm</t>
  </si>
  <si>
    <t>Stel</t>
  </si>
  <si>
    <t>Pengadaan kitab Khulasda Madad Nabawi</t>
  </si>
  <si>
    <t>Perbaikan Jembatan</t>
  </si>
  <si>
    <t>4 m x 60 cm x 50 cm</t>
  </si>
  <si>
    <t>RT.022</t>
  </si>
  <si>
    <t xml:space="preserve">Semenisasi jalan </t>
  </si>
  <si>
    <r>
      <t>1,5 x 74,31 x 0,15 M</t>
    </r>
    <r>
      <rPr>
        <sz val="12"/>
        <color theme="1"/>
        <rFont val="Calibri"/>
        <family val="2"/>
      </rPr>
      <t>³</t>
    </r>
  </si>
  <si>
    <t>Pengadaan Alquran</t>
  </si>
  <si>
    <t>Meja Quran</t>
  </si>
  <si>
    <t>Pengadaan Kursi</t>
  </si>
  <si>
    <t>Pengadaan baju Posyandu</t>
  </si>
  <si>
    <t>stel</t>
  </si>
  <si>
    <t>Pengadaan Alat Gotong Royong</t>
  </si>
  <si>
    <t>RT.023</t>
  </si>
  <si>
    <t xml:space="preserve">Semenisasi </t>
  </si>
  <si>
    <r>
      <t>94,87 x 1,5 x 0,10 M</t>
    </r>
    <r>
      <rPr>
        <sz val="12"/>
        <color theme="1"/>
        <rFont val="Calibri"/>
        <family val="2"/>
      </rPr>
      <t>³</t>
    </r>
  </si>
  <si>
    <t>Pengadaan Kursi Plastik</t>
  </si>
  <si>
    <t>Pengadaan Papan Nama Posyandu</t>
  </si>
  <si>
    <t>RT.024</t>
  </si>
  <si>
    <r>
      <t>88,67 x 2 x 0.10 M</t>
    </r>
    <r>
      <rPr>
        <sz val="12"/>
        <color theme="1"/>
        <rFont val="Calibri"/>
        <family val="2"/>
      </rPr>
      <t>³</t>
    </r>
  </si>
  <si>
    <t>Pengadaan seragam DASAWISMA 1 paket</t>
  </si>
  <si>
    <t>Pengadaan penerangan 1 paket</t>
  </si>
  <si>
    <t>Pengadaan CCTV 1 Paket</t>
  </si>
  <si>
    <t>BUMRT untuk Usaha Manik</t>
  </si>
  <si>
    <t>BUMRT pengadaan OVEN 1 Paket</t>
  </si>
  <si>
    <t>RT.025</t>
  </si>
  <si>
    <t>Pengadaan Apar</t>
  </si>
  <si>
    <t>Semenisasi jembatan kayu</t>
  </si>
  <si>
    <r>
      <t>89,61 x 1,9 x 0,10 M</t>
    </r>
    <r>
      <rPr>
        <sz val="12"/>
        <color theme="1"/>
        <rFont val="Calibri"/>
        <family val="2"/>
      </rPr>
      <t>³</t>
    </r>
  </si>
  <si>
    <t>Pengadaan seragam Dasawisma 1 paket</t>
  </si>
  <si>
    <t>Pengadaan CCTV 1 paket</t>
  </si>
  <si>
    <t>BUMRT Untuk usaha Manik</t>
  </si>
  <si>
    <t>BUMRT untuk usaha Serabi</t>
  </si>
  <si>
    <t>Rp500.000</t>
  </si>
  <si>
    <t>RT.026</t>
  </si>
  <si>
    <t>Perbaikan jalan jembatan ulin</t>
  </si>
  <si>
    <t>45 x 1,2 M</t>
  </si>
  <si>
    <t>Pembuatan Gapura</t>
  </si>
  <si>
    <r>
      <t>2,5 x 2 M</t>
    </r>
    <r>
      <rPr>
        <sz val="11"/>
        <color theme="1"/>
        <rFont val="Calibri"/>
        <family val="2"/>
      </rPr>
      <t>²</t>
    </r>
  </si>
  <si>
    <t>RT.027</t>
  </si>
  <si>
    <t>Dana operasional (1,5% x Rp 75.000.000 )</t>
  </si>
  <si>
    <t xml:space="preserve">Pengadaan Becak </t>
  </si>
  <si>
    <r>
      <t>3 x 38,85 x 0,15 M</t>
    </r>
    <r>
      <rPr>
        <sz val="12"/>
        <color theme="1"/>
        <rFont val="Calibri"/>
        <family val="2"/>
      </rPr>
      <t>³</t>
    </r>
  </si>
  <si>
    <t>Pembuatan Gorong-Gorong</t>
  </si>
  <si>
    <r>
      <t>6,5 x 0,60 x 0,50 M</t>
    </r>
    <r>
      <rPr>
        <sz val="12"/>
        <color theme="1"/>
        <rFont val="Calibri"/>
        <family val="2"/>
      </rPr>
      <t>³</t>
    </r>
  </si>
  <si>
    <t>RT.028</t>
  </si>
  <si>
    <t>Ambal mushola</t>
  </si>
  <si>
    <t>Wireless Posyandu</t>
  </si>
  <si>
    <t xml:space="preserve">Buah </t>
  </si>
  <si>
    <t>Pembuatan Selang Pemadam</t>
  </si>
  <si>
    <t>roll</t>
  </si>
  <si>
    <t>RT.029</t>
  </si>
  <si>
    <t>Roll</t>
  </si>
  <si>
    <t>RT.030</t>
  </si>
  <si>
    <t xml:space="preserve">Semenisasi Jalan </t>
  </si>
  <si>
    <t>P=17m x L=2,7m x T=0,1m</t>
  </si>
  <si>
    <t xml:space="preserve">Pembuatan jembatan ulin dan Perbaikan jembatan kayu ulin </t>
  </si>
  <si>
    <t>P=13,5m x L=1m ; P=28m x L=1,5m</t>
  </si>
  <si>
    <t>Pengadaan tulisan selamat jalan di pintu gapura</t>
  </si>
  <si>
    <t>RT.031</t>
  </si>
  <si>
    <t>Perbaikan jalanan kayu</t>
  </si>
  <si>
    <r>
      <t>2 x 0.96 x 0.24 M</t>
    </r>
    <r>
      <rPr>
        <sz val="12"/>
        <color theme="1"/>
        <rFont val="Calibri"/>
        <family val="2"/>
      </rPr>
      <t>³</t>
    </r>
  </si>
  <si>
    <t>Pengadaan papan nama Posyandu 1 paket</t>
  </si>
  <si>
    <t>Pengadaan APAR sebanyak 4 buah</t>
  </si>
  <si>
    <t>Pengadaan selang pemadam sebanyak 2 buah</t>
  </si>
  <si>
    <t>Pengadaan kursi plastik sebanyak 45 buah</t>
  </si>
  <si>
    <t>RT.032</t>
  </si>
  <si>
    <r>
      <t>4 x 37,90 x 0,15 M</t>
    </r>
    <r>
      <rPr>
        <sz val="12"/>
        <color theme="1"/>
        <rFont val="Calibri"/>
        <family val="2"/>
      </rPr>
      <t>³</t>
    </r>
  </si>
  <si>
    <t>RT.033</t>
  </si>
  <si>
    <r>
      <t>2,5 x 12 x 3,5 M</t>
    </r>
    <r>
      <rPr>
        <sz val="12"/>
        <color theme="1"/>
        <rFont val="Calibri"/>
        <family val="2"/>
      </rPr>
      <t>³</t>
    </r>
  </si>
  <si>
    <t>Pengadaan cat minyak</t>
  </si>
  <si>
    <t>Kaleng</t>
  </si>
  <si>
    <t>Pembuatan papan Nama Posyandu</t>
  </si>
  <si>
    <t xml:space="preserve">Pengadaan Wireless </t>
  </si>
  <si>
    <t>RT.034</t>
  </si>
  <si>
    <r>
      <t>63,92 x 2 x 0.10 M</t>
    </r>
    <r>
      <rPr>
        <sz val="12"/>
        <color theme="1"/>
        <rFont val="Calibri"/>
        <family val="2"/>
      </rPr>
      <t>³</t>
    </r>
  </si>
  <si>
    <t>Pengadaan wireless 1 paket</t>
  </si>
  <si>
    <t>Pengadaan tenis meja 1 paket</t>
  </si>
  <si>
    <t>Pengadaan kursi plastik 36 buah</t>
  </si>
  <si>
    <t>Pengadaan alat gotong royong 1 paket</t>
  </si>
  <si>
    <t>RT.035</t>
  </si>
  <si>
    <t>Pengadaan Tenis Meja</t>
  </si>
  <si>
    <t>Pengadaan Net Bulutangkis</t>
  </si>
  <si>
    <t>Rp375.000</t>
  </si>
  <si>
    <t>Pengadaan kursi plastik sebanyak 43 buah</t>
  </si>
  <si>
    <t>Rp6.450.000</t>
  </si>
  <si>
    <t>Pengadan tenda 1 paket</t>
  </si>
  <si>
    <t>Rp7.500.000</t>
  </si>
  <si>
    <t>Pengadaan Arco sebanyak 1 buah</t>
  </si>
  <si>
    <t>Rp600.000</t>
  </si>
  <si>
    <t>Rp75.000</t>
  </si>
  <si>
    <t>RT.036</t>
  </si>
  <si>
    <t>Wireless Dasawisma 1 buah &amp; Pengadaan Kursi plastik sebanyak 50 buah &amp; Flashdisk</t>
  </si>
  <si>
    <t>Konsumsi Snack gotong royong untuk 11 kegiatan</t>
  </si>
  <si>
    <t>Pengadaan papan nama jalan sebanyak 3 paket &amp; Pengadaan papan nomor rumah warga sebanyak 100 buah &amp; Pengadaan papan nama RT sebanyak 1 buah</t>
  </si>
  <si>
    <t>Pengadaan papan nama Posyandu 1 paket &amp; pengadaan Dipan 1 paket</t>
  </si>
  <si>
    <t>Pengadaan penerangan lampu jalan 1 paket</t>
  </si>
  <si>
    <t>RT.037</t>
  </si>
  <si>
    <t>P=60m x L=3m x Tebal=15cm</t>
  </si>
  <si>
    <t>Gerobak Sampah</t>
  </si>
  <si>
    <t>Tabung Apar</t>
  </si>
  <si>
    <t>Peralatan Posyandu</t>
  </si>
  <si>
    <t>Kursi Plastik</t>
  </si>
  <si>
    <t>RT.038</t>
  </si>
  <si>
    <t xml:space="preserve">Pembuatan Posyandu </t>
  </si>
  <si>
    <r>
      <t>15m</t>
    </r>
    <r>
      <rPr>
        <sz val="12"/>
        <color theme="1"/>
        <rFont val="Calibri"/>
        <family val="2"/>
      </rPr>
      <t>³</t>
    </r>
  </si>
  <si>
    <t>Terpal 4x6</t>
  </si>
  <si>
    <t>Pemasangan KWH Meteran</t>
  </si>
  <si>
    <t>Pembuatn Drainase</t>
  </si>
  <si>
    <t>BPJS</t>
  </si>
  <si>
    <t>Lurah Karang Anyar</t>
  </si>
  <si>
    <t>H. RUSMIN NURYADIN, SE.,M.Si</t>
  </si>
  <si>
    <t>NIP. 196702051996031005</t>
  </si>
  <si>
    <t>Drainase</t>
  </si>
  <si>
    <t>P=20m x L=80cm x T=50cm</t>
  </si>
  <si>
    <r>
      <t>39.11 x 4 x 0.10m</t>
    </r>
    <r>
      <rPr>
        <sz val="12"/>
        <color theme="1"/>
        <rFont val="Calibri"/>
        <family val="2"/>
      </rPr>
      <t>³</t>
    </r>
  </si>
  <si>
    <t xml:space="preserve"> Operasional ATK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</si>
</sst>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theme="5"/>
      <name val="Calibri"/>
      <family val="2"/>
      <scheme val="minor"/>
    </font>
    <font>
      <sz val="12"/>
      <color theme="5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0" fillId="4" borderId="1" xfId="0" quotePrefix="1" applyFont="1" applyFill="1" applyBorder="1" applyAlignment="1">
      <alignment horizontal="right" vertical="center"/>
    </xf>
    <xf numFmtId="0" fontId="0" fillId="4" borderId="6" xfId="0" quotePrefix="1" applyFont="1" applyFill="1" applyBorder="1" applyAlignment="1">
      <alignment horizontal="right" vertical="center"/>
    </xf>
    <xf numFmtId="0" fontId="0" fillId="4" borderId="1" xfId="0" quotePrefix="1" applyFont="1" applyFill="1" applyBorder="1" applyAlignment="1">
      <alignment horizontal="center" vertical="center"/>
    </xf>
    <xf numFmtId="4" fontId="0" fillId="4" borderId="1" xfId="0" quotePrefix="1" applyNumberFormat="1" applyFont="1" applyFill="1" applyBorder="1" applyAlignment="1">
      <alignment horizontal="right" vertical="center"/>
    </xf>
    <xf numFmtId="9" fontId="1" fillId="4" borderId="1" xfId="2" quotePrefix="1" applyFont="1" applyFill="1" applyBorder="1" applyAlignment="1">
      <alignment horizontal="center" vertical="center"/>
    </xf>
    <xf numFmtId="10" fontId="0" fillId="4" borderId="1" xfId="0" quotePrefix="1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/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/>
    </xf>
    <xf numFmtId="4" fontId="3" fillId="0" borderId="1" xfId="0" quotePrefix="1" applyNumberFormat="1" applyFont="1" applyFill="1" applyBorder="1" applyAlignment="1">
      <alignment horizontal="right" vertical="center"/>
    </xf>
    <xf numFmtId="9" fontId="1" fillId="0" borderId="1" xfId="2" quotePrefix="1" applyFont="1" applyFill="1" applyBorder="1" applyAlignment="1">
      <alignment horizontal="center" vertical="center"/>
    </xf>
    <xf numFmtId="4" fontId="0" fillId="0" borderId="1" xfId="0" quotePrefix="1" applyNumberFormat="1" applyFont="1" applyFill="1" applyBorder="1" applyAlignment="1">
      <alignment horizontal="right" vertical="center"/>
    </xf>
    <xf numFmtId="10" fontId="3" fillId="0" borderId="1" xfId="0" quotePrefix="1" applyNumberFormat="1" applyFont="1" applyFill="1" applyBorder="1" applyAlignment="1">
      <alignment horizontal="center" vertical="center"/>
    </xf>
    <xf numFmtId="4" fontId="0" fillId="0" borderId="0" xfId="0" quotePrefix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0" fillId="0" borderId="0" xfId="1" applyNumberFormat="1" applyFont="1"/>
    <xf numFmtId="4" fontId="0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6" fillId="0" borderId="1" xfId="0" applyFont="1" applyBorder="1"/>
    <xf numFmtId="0" fontId="7" fillId="0" borderId="10" xfId="0" applyFont="1" applyBorder="1" applyAlignment="1">
      <alignment horizontal="center" vertical="center"/>
    </xf>
    <xf numFmtId="0" fontId="0" fillId="0" borderId="10" xfId="0" quotePrefix="1" applyFont="1" applyFill="1" applyBorder="1" applyAlignment="1">
      <alignment horizontal="center" vertical="center"/>
    </xf>
    <xf numFmtId="9" fontId="1" fillId="0" borderId="10" xfId="2" quotePrefix="1" applyFont="1" applyFill="1" applyBorder="1" applyAlignment="1">
      <alignment horizontal="center" vertical="center"/>
    </xf>
    <xf numFmtId="4" fontId="0" fillId="0" borderId="10" xfId="0" quotePrefix="1" applyNumberFormat="1" applyFont="1" applyFill="1" applyBorder="1" applyAlignment="1">
      <alignment horizontal="right" vertical="center"/>
    </xf>
    <xf numFmtId="10" fontId="3" fillId="0" borderId="10" xfId="0" quotePrefix="1" applyNumberFormat="1" applyFont="1" applyFill="1" applyBorder="1" applyAlignment="1">
      <alignment horizontal="center" vertical="center"/>
    </xf>
    <xf numFmtId="4" fontId="3" fillId="0" borderId="10" xfId="0" quotePrefix="1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1" xfId="0" applyFont="1" applyFill="1" applyBorder="1"/>
    <xf numFmtId="0" fontId="1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center"/>
    </xf>
    <xf numFmtId="0" fontId="1" fillId="0" borderId="0" xfId="3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9" fontId="1" fillId="0" borderId="0" xfId="2" quotePrefix="1" applyFont="1" applyFill="1" applyBorder="1" applyAlignment="1">
      <alignment horizontal="center" vertical="center"/>
    </xf>
    <xf numFmtId="10" fontId="3" fillId="0" borderId="0" xfId="0" quotePrefix="1" applyNumberFormat="1" applyFont="1" applyFill="1" applyBorder="1" applyAlignment="1">
      <alignment horizontal="center" vertical="center"/>
    </xf>
    <xf numFmtId="4" fontId="3" fillId="0" borderId="0" xfId="0" quotePrefix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7" xfId="0" applyFont="1" applyBorder="1"/>
    <xf numFmtId="164" fontId="0" fillId="0" borderId="1" xfId="1" applyNumberFormat="1" applyFont="1" applyBorder="1"/>
    <xf numFmtId="0" fontId="7" fillId="0" borderId="1" xfId="0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ont="1" applyBorder="1"/>
    <xf numFmtId="0" fontId="0" fillId="0" borderId="0" xfId="0" applyFont="1" applyBorder="1"/>
    <xf numFmtId="164" fontId="7" fillId="0" borderId="1" xfId="1" applyNumberFormat="1" applyFont="1" applyBorder="1" applyAlignment="1">
      <alignment vertical="center"/>
    </xf>
    <xf numFmtId="9" fontId="1" fillId="0" borderId="11" xfId="2" quotePrefix="1" applyFont="1" applyFill="1" applyBorder="1" applyAlignment="1">
      <alignment horizontal="center" vertical="center"/>
    </xf>
    <xf numFmtId="4" fontId="0" fillId="0" borderId="11" xfId="0" quotePrefix="1" applyNumberFormat="1" applyFont="1" applyFill="1" applyBorder="1" applyAlignment="1">
      <alignment horizontal="right" vertical="center"/>
    </xf>
    <xf numFmtId="10" fontId="0" fillId="0" borderId="11" xfId="0" quotePrefix="1" applyNumberFormat="1" applyFont="1" applyFill="1" applyBorder="1" applyAlignment="1">
      <alignment horizontal="center" vertical="center"/>
    </xf>
    <xf numFmtId="10" fontId="0" fillId="0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2" xfId="0" applyFont="1" applyBorder="1"/>
    <xf numFmtId="0" fontId="10" fillId="0" borderId="12" xfId="3" quotePrefix="1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 wrapText="1"/>
    </xf>
    <xf numFmtId="43" fontId="10" fillId="0" borderId="12" xfId="1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0" fontId="10" fillId="0" borderId="13" xfId="3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1" fillId="0" borderId="15" xfId="3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0" fillId="0" borderId="0" xfId="1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64" fontId="0" fillId="0" borderId="16" xfId="1" applyNumberFormat="1" applyFont="1" applyBorder="1"/>
    <xf numFmtId="0" fontId="3" fillId="0" borderId="0" xfId="0" applyFont="1" applyBorder="1" applyAlignment="1">
      <alignment horizontal="center" vertical="center"/>
    </xf>
    <xf numFmtId="10" fontId="3" fillId="0" borderId="11" xfId="0" quotePrefix="1" applyNumberFormat="1" applyFont="1" applyFill="1" applyBorder="1" applyAlignment="1">
      <alignment horizontal="center" vertical="center"/>
    </xf>
    <xf numFmtId="4" fontId="3" fillId="0" borderId="11" xfId="0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17" xfId="0" applyFont="1" applyBorder="1"/>
    <xf numFmtId="0" fontId="10" fillId="0" borderId="18" xfId="3" quotePrefix="1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 wrapText="1"/>
    </xf>
    <xf numFmtId="43" fontId="10" fillId="0" borderId="18" xfId="1" applyFont="1" applyBorder="1" applyAlignment="1">
      <alignment horizontal="center" vertical="center" wrapText="1"/>
    </xf>
    <xf numFmtId="0" fontId="10" fillId="0" borderId="14" xfId="3" applyFont="1" applyBorder="1" applyAlignment="1">
      <alignment horizontal="left" vertical="center"/>
    </xf>
    <xf numFmtId="2" fontId="0" fillId="0" borderId="12" xfId="3" applyNumberFormat="1" applyFont="1" applyBorder="1" applyAlignment="1">
      <alignment horizontal="center" vertical="center"/>
    </xf>
    <xf numFmtId="43" fontId="1" fillId="0" borderId="12" xfId="1" applyFont="1" applyBorder="1" applyAlignment="1">
      <alignment horizontal="center" vertical="center"/>
    </xf>
    <xf numFmtId="2" fontId="0" fillId="0" borderId="19" xfId="3" applyNumberFormat="1" applyFont="1" applyBorder="1" applyAlignment="1">
      <alignment horizontal="center" vertical="center"/>
    </xf>
    <xf numFmtId="43" fontId="1" fillId="0" borderId="19" xfId="1" applyFont="1" applyBorder="1" applyAlignment="1">
      <alignment horizontal="center" vertical="center"/>
    </xf>
    <xf numFmtId="2" fontId="1" fillId="0" borderId="15" xfId="3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vertical="center"/>
    </xf>
    <xf numFmtId="10" fontId="3" fillId="0" borderId="20" xfId="0" quotePrefix="1" applyNumberFormat="1" applyFont="1" applyFill="1" applyBorder="1" applyAlignment="1">
      <alignment horizontal="center" vertical="center"/>
    </xf>
    <xf numFmtId="4" fontId="3" fillId="0" borderId="20" xfId="0" quotePrefix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11" fillId="0" borderId="4" xfId="1" applyNumberFormat="1" applyFont="1" applyBorder="1" applyAlignment="1">
      <alignment vertical="center"/>
    </xf>
    <xf numFmtId="0" fontId="0" fillId="0" borderId="16" xfId="0" applyFont="1" applyBorder="1"/>
    <xf numFmtId="0" fontId="12" fillId="0" borderId="1" xfId="0" applyFont="1" applyBorder="1"/>
    <xf numFmtId="2" fontId="0" fillId="0" borderId="1" xfId="3" applyNumberFormat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10" fontId="3" fillId="0" borderId="16" xfId="0" quotePrefix="1" applyNumberFormat="1" applyFont="1" applyFill="1" applyBorder="1" applyAlignment="1">
      <alignment horizontal="center" vertical="center"/>
    </xf>
    <xf numFmtId="4" fontId="3" fillId="0" borderId="16" xfId="0" quotePrefix="1" applyNumberFormat="1" applyFont="1" applyFill="1" applyBorder="1" applyAlignment="1">
      <alignment horizontal="right" vertical="center"/>
    </xf>
    <xf numFmtId="10" fontId="3" fillId="0" borderId="9" xfId="0" quotePrefix="1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16" xfId="0" quotePrefix="1" applyFont="1" applyFill="1" applyBorder="1" applyAlignment="1">
      <alignment horizontal="center" vertical="center"/>
    </xf>
    <xf numFmtId="2" fontId="1" fillId="0" borderId="0" xfId="3" applyNumberFormat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9" fontId="1" fillId="0" borderId="16" xfId="2" quotePrefix="1" applyFont="1" applyFill="1" applyBorder="1" applyAlignment="1">
      <alignment horizontal="center" vertical="center"/>
    </xf>
    <xf numFmtId="10" fontId="3" fillId="0" borderId="21" xfId="0" quotePrefix="1" applyNumberFormat="1" applyFont="1" applyFill="1" applyBorder="1" applyAlignment="1">
      <alignment horizontal="center" vertical="center"/>
    </xf>
    <xf numFmtId="10" fontId="0" fillId="0" borderId="10" xfId="0" quotePrefix="1" applyNumberFormat="1" applyFont="1" applyFill="1" applyBorder="1" applyAlignment="1">
      <alignment horizontal="center" vertical="center"/>
    </xf>
    <xf numFmtId="4" fontId="0" fillId="0" borderId="15" xfId="0" quotePrefix="1" applyNumberFormat="1" applyFont="1" applyFill="1" applyBorder="1" applyAlignment="1">
      <alignment horizontal="right" vertical="center"/>
    </xf>
    <xf numFmtId="10" fontId="3" fillId="0" borderId="15" xfId="0" quotePrefix="1" applyNumberFormat="1" applyFont="1" applyFill="1" applyBorder="1" applyAlignment="1">
      <alignment horizontal="center" vertical="center"/>
    </xf>
    <xf numFmtId="4" fontId="3" fillId="0" borderId="15" xfId="0" quotePrefix="1" applyNumberFormat="1" applyFont="1" applyFill="1" applyBorder="1" applyAlignment="1">
      <alignment horizontal="right" vertical="center"/>
    </xf>
    <xf numFmtId="0" fontId="0" fillId="0" borderId="15" xfId="0" applyFont="1" applyBorder="1" applyAlignment="1">
      <alignment horizontal="left" vertical="center" wrapText="1"/>
    </xf>
    <xf numFmtId="0" fontId="0" fillId="0" borderId="15" xfId="0" quotePrefix="1" applyFont="1" applyFill="1" applyBorder="1" applyAlignment="1">
      <alignment horizontal="center" vertical="center"/>
    </xf>
    <xf numFmtId="9" fontId="1" fillId="0" borderId="15" xfId="2" quotePrefix="1" applyFont="1" applyFill="1" applyBorder="1" applyAlignment="1">
      <alignment horizontal="center" vertical="center"/>
    </xf>
    <xf numFmtId="10" fontId="3" fillId="0" borderId="5" xfId="0" quotePrefix="1" applyNumberFormat="1" applyFont="1" applyFill="1" applyBorder="1" applyAlignment="1">
      <alignment horizontal="center" vertical="center"/>
    </xf>
    <xf numFmtId="4" fontId="3" fillId="0" borderId="5" xfId="0" quotePrefix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1" fillId="0" borderId="5" xfId="2" quotePrefix="1" applyFont="1" applyFill="1" applyBorder="1" applyAlignment="1">
      <alignment horizontal="center" vertical="center"/>
    </xf>
    <xf numFmtId="4" fontId="0" fillId="0" borderId="5" xfId="0" quotePrefix="1" applyNumberFormat="1" applyFont="1" applyFill="1" applyBorder="1" applyAlignment="1">
      <alignment horizontal="right" vertical="center"/>
    </xf>
    <xf numFmtId="0" fontId="0" fillId="0" borderId="5" xfId="0" applyFont="1" applyBorder="1"/>
    <xf numFmtId="0" fontId="0" fillId="0" borderId="5" xfId="0" applyFont="1" applyBorder="1" applyAlignment="1">
      <alignment horizontal="left" vertical="center" wrapText="1"/>
    </xf>
    <xf numFmtId="0" fontId="0" fillId="0" borderId="5" xfId="0" quotePrefix="1" applyFont="1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0" fontId="0" fillId="0" borderId="14" xfId="0" applyFont="1" applyBorder="1"/>
    <xf numFmtId="0" fontId="0" fillId="0" borderId="12" xfId="3" quotePrefix="1" applyFont="1" applyBorder="1" applyAlignment="1">
      <alignment horizontal="center" vertical="center"/>
    </xf>
    <xf numFmtId="0" fontId="0" fillId="0" borderId="12" xfId="3" applyFont="1" applyBorder="1" applyAlignment="1">
      <alignment horizontal="center" vertical="center" wrapText="1"/>
    </xf>
    <xf numFmtId="43" fontId="0" fillId="0" borderId="12" xfId="1" applyFont="1" applyBorder="1" applyAlignment="1">
      <alignment horizontal="center" vertical="center" wrapText="1"/>
    </xf>
    <xf numFmtId="0" fontId="0" fillId="0" borderId="14" xfId="3" applyFont="1" applyBorder="1" applyAlignment="1">
      <alignment horizontal="left" vertical="center"/>
    </xf>
    <xf numFmtId="43" fontId="0" fillId="0" borderId="12" xfId="1" applyFont="1" applyBorder="1" applyAlignment="1">
      <alignment horizontal="center" vertical="center"/>
    </xf>
    <xf numFmtId="0" fontId="0" fillId="0" borderId="22" xfId="0" applyFont="1" applyBorder="1"/>
    <xf numFmtId="9" fontId="0" fillId="0" borderId="1" xfId="2" quotePrefix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1" xfId="0" quotePrefix="1" applyFont="1" applyFill="1" applyBorder="1" applyAlignment="1">
      <alignment horizontal="center" vertical="center"/>
    </xf>
    <xf numFmtId="9" fontId="0" fillId="0" borderId="11" xfId="2" quotePrefix="1" applyFont="1" applyFill="1" applyBorder="1" applyAlignment="1">
      <alignment horizontal="center" vertical="center"/>
    </xf>
    <xf numFmtId="0" fontId="2" fillId="0" borderId="0" xfId="0" applyFont="1"/>
    <xf numFmtId="0" fontId="2" fillId="0" borderId="11" xfId="0" applyFont="1" applyBorder="1" applyAlignment="1">
      <alignment horizontal="left" vertical="center" wrapText="1"/>
    </xf>
    <xf numFmtId="0" fontId="2" fillId="0" borderId="11" xfId="0" quotePrefix="1" applyFont="1" applyFill="1" applyBorder="1" applyAlignment="1">
      <alignment horizontal="center" vertical="center"/>
    </xf>
    <xf numFmtId="4" fontId="2" fillId="0" borderId="11" xfId="0" quotePrefix="1" applyNumberFormat="1" applyFont="1" applyFill="1" applyBorder="1" applyAlignment="1">
      <alignment horizontal="right" vertical="center"/>
    </xf>
    <xf numFmtId="9" fontId="2" fillId="0" borderId="11" xfId="2" quotePrefix="1" applyFont="1" applyFill="1" applyBorder="1" applyAlignment="1">
      <alignment horizontal="center" vertical="center"/>
    </xf>
    <xf numFmtId="10" fontId="2" fillId="0" borderId="11" xfId="0" quotePrefix="1" applyNumberFormat="1" applyFont="1" applyFill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9" fontId="0" fillId="0" borderId="10" xfId="2" quotePrefix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3" xfId="3" applyFont="1" applyBorder="1" applyAlignment="1">
      <alignment horizontal="left" vertical="center"/>
    </xf>
    <xf numFmtId="0" fontId="0" fillId="0" borderId="22" xfId="3" applyFont="1" applyBorder="1" applyAlignment="1">
      <alignment horizontal="left" vertical="center"/>
    </xf>
    <xf numFmtId="0" fontId="0" fillId="0" borderId="19" xfId="3" quotePrefix="1" applyFont="1" applyBorder="1" applyAlignment="1">
      <alignment horizontal="center" vertical="center"/>
    </xf>
    <xf numFmtId="0" fontId="0" fillId="0" borderId="19" xfId="3" applyFont="1" applyBorder="1" applyAlignment="1">
      <alignment horizontal="center" vertical="center" wrapText="1"/>
    </xf>
    <xf numFmtId="43" fontId="0" fillId="0" borderId="19" xfId="1" applyFont="1" applyBorder="1" applyAlignment="1">
      <alignment horizontal="center" vertical="center" wrapText="1"/>
    </xf>
    <xf numFmtId="0" fontId="2" fillId="0" borderId="11" xfId="0" applyFont="1" applyBorder="1"/>
    <xf numFmtId="4" fontId="1" fillId="0" borderId="1" xfId="0" quotePrefix="1" applyNumberFormat="1" applyFont="1" applyFill="1" applyBorder="1" applyAlignment="1">
      <alignment horizontal="right" vertical="center"/>
    </xf>
    <xf numFmtId="10" fontId="1" fillId="0" borderId="1" xfId="0" quotePrefix="1" applyNumberFormat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0" fillId="0" borderId="16" xfId="1" applyNumberFormat="1" applyFont="1" applyFill="1" applyBorder="1"/>
    <xf numFmtId="0" fontId="13" fillId="0" borderId="0" xfId="0" applyFont="1"/>
    <xf numFmtId="0" fontId="14" fillId="0" borderId="11" xfId="0" applyFont="1" applyBorder="1" applyAlignment="1">
      <alignment vertical="center"/>
    </xf>
    <xf numFmtId="0" fontId="13" fillId="0" borderId="11" xfId="0" quotePrefix="1" applyFont="1" applyFill="1" applyBorder="1" applyAlignment="1">
      <alignment horizontal="center" vertical="center"/>
    </xf>
    <xf numFmtId="4" fontId="13" fillId="0" borderId="11" xfId="0" quotePrefix="1" applyNumberFormat="1" applyFont="1" applyFill="1" applyBorder="1" applyAlignment="1">
      <alignment horizontal="right" vertical="center"/>
    </xf>
    <xf numFmtId="9" fontId="13" fillId="0" borderId="11" xfId="2" quotePrefix="1" applyFont="1" applyFill="1" applyBorder="1" applyAlignment="1">
      <alignment horizontal="center" vertical="center"/>
    </xf>
    <xf numFmtId="10" fontId="13" fillId="0" borderId="11" xfId="0" quotePrefix="1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0" fillId="0" borderId="18" xfId="0" applyFont="1" applyBorder="1"/>
    <xf numFmtId="0" fontId="0" fillId="0" borderId="18" xfId="3" quotePrefix="1" applyFont="1" applyBorder="1" applyAlignment="1">
      <alignment horizontal="center" vertical="center"/>
    </xf>
    <xf numFmtId="0" fontId="0" fillId="0" borderId="18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5" xfId="0" applyFont="1" applyBorder="1"/>
    <xf numFmtId="0" fontId="0" fillId="0" borderId="11" xfId="0" applyFont="1" applyBorder="1"/>
    <xf numFmtId="10" fontId="3" fillId="0" borderId="3" xfId="0" quotePrefix="1" applyNumberFormat="1" applyFont="1" applyFill="1" applyBorder="1" applyAlignment="1">
      <alignment horizontal="center" vertical="center"/>
    </xf>
    <xf numFmtId="0" fontId="2" fillId="0" borderId="20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4" xfId="3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26" xfId="0" applyFont="1" applyBorder="1"/>
    <xf numFmtId="2" fontId="0" fillId="0" borderId="27" xfId="3" applyNumberFormat="1" applyFont="1" applyBorder="1" applyAlignment="1">
      <alignment horizontal="center" vertical="center"/>
    </xf>
    <xf numFmtId="43" fontId="1" fillId="0" borderId="28" xfId="1" applyFont="1" applyBorder="1" applyAlignment="1">
      <alignment horizontal="center" vertical="center"/>
    </xf>
    <xf numFmtId="4" fontId="0" fillId="0" borderId="16" xfId="0" quotePrefix="1" applyNumberFormat="1" applyFont="1" applyFill="1" applyBorder="1" applyAlignment="1">
      <alignment horizontal="right" vertical="center"/>
    </xf>
    <xf numFmtId="0" fontId="15" fillId="0" borderId="29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4" fontId="1" fillId="0" borderId="11" xfId="0" quotePrefix="1" applyNumberFormat="1" applyFont="1" applyFill="1" applyBorder="1" applyAlignment="1">
      <alignment horizontal="right" vertical="center"/>
    </xf>
    <xf numFmtId="10" fontId="1" fillId="0" borderId="11" xfId="0" quotePrefix="1" applyNumberFormat="1" applyFont="1" applyFill="1" applyBorder="1" applyAlignment="1">
      <alignment horizontal="center" vertical="center"/>
    </xf>
    <xf numFmtId="0" fontId="0" fillId="0" borderId="20" xfId="0" quotePrefix="1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2" fontId="0" fillId="0" borderId="21" xfId="3" applyNumberFormat="1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10" fontId="3" fillId="0" borderId="6" xfId="0" quotePrefix="1" applyNumberFormat="1" applyFont="1" applyFill="1" applyBorder="1" applyAlignment="1">
      <alignment horizontal="center" vertical="center"/>
    </xf>
    <xf numFmtId="4" fontId="3" fillId="0" borderId="6" xfId="0" quotePrefix="1" applyNumberFormat="1" applyFont="1" applyFill="1" applyBorder="1" applyAlignment="1">
      <alignment horizontal="right" vertical="center"/>
    </xf>
    <xf numFmtId="4" fontId="1" fillId="0" borderId="10" xfId="0" quotePrefix="1" applyNumberFormat="1" applyFont="1" applyFill="1" applyBorder="1" applyAlignment="1">
      <alignment horizontal="right" vertical="center"/>
    </xf>
    <xf numFmtId="10" fontId="1" fillId="0" borderId="10" xfId="0" quotePrefix="1" applyNumberFormat="1" applyFont="1" applyFill="1" applyBorder="1" applyAlignment="1">
      <alignment horizontal="center" vertical="center"/>
    </xf>
    <xf numFmtId="4" fontId="1" fillId="0" borderId="20" xfId="0" quotePrefix="1" applyNumberFormat="1" applyFont="1" applyFill="1" applyBorder="1" applyAlignment="1">
      <alignment horizontal="right" vertical="center"/>
    </xf>
    <xf numFmtId="10" fontId="1" fillId="0" borderId="20" xfId="0" quotePrefix="1" applyNumberFormat="1" applyFont="1" applyFill="1" applyBorder="1" applyAlignment="1">
      <alignment horizontal="center" vertical="center"/>
    </xf>
    <xf numFmtId="2" fontId="0" fillId="0" borderId="0" xfId="3" applyNumberFormat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9" fontId="1" fillId="0" borderId="20" xfId="2" quotePrefix="1" applyFont="1" applyFill="1" applyBorder="1" applyAlignment="1">
      <alignment horizontal="center" vertical="center"/>
    </xf>
    <xf numFmtId="0" fontId="18" fillId="0" borderId="29" xfId="0" applyFont="1" applyBorder="1" applyAlignment="1">
      <alignment vertical="center" wrapText="1"/>
    </xf>
    <xf numFmtId="164" fontId="18" fillId="0" borderId="31" xfId="1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vertical="center" wrapText="1"/>
    </xf>
    <xf numFmtId="164" fontId="0" fillId="0" borderId="31" xfId="1" applyNumberFormat="1" applyFont="1" applyBorder="1" applyAlignment="1">
      <alignment horizontal="right" vertical="center" wrapText="1"/>
    </xf>
    <xf numFmtId="0" fontId="1" fillId="0" borderId="12" xfId="3" quotePrefix="1" applyFont="1" applyBorder="1" applyAlignment="1">
      <alignment horizontal="center" vertical="center"/>
    </xf>
    <xf numFmtId="43" fontId="1" fillId="0" borderId="12" xfId="1" applyFont="1" applyBorder="1" applyAlignment="1">
      <alignment horizontal="center" vertical="center" wrapText="1"/>
    </xf>
    <xf numFmtId="0" fontId="1" fillId="0" borderId="34" xfId="3" applyFont="1" applyBorder="1" applyAlignment="1">
      <alignment horizontal="left" vertical="center"/>
    </xf>
    <xf numFmtId="0" fontId="1" fillId="0" borderId="19" xfId="3" quotePrefix="1" applyFont="1" applyBorder="1" applyAlignment="1">
      <alignment horizontal="center" vertical="center"/>
    </xf>
    <xf numFmtId="43" fontId="1" fillId="0" borderId="19" xfId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0" fillId="0" borderId="11" xfId="0" quotePrefix="1" applyNumberFormat="1" applyFont="1" applyFill="1" applyBorder="1" applyAlignment="1">
      <alignment horizontal="right" vertical="center"/>
    </xf>
    <xf numFmtId="4" fontId="0" fillId="0" borderId="20" xfId="0" quotePrefix="1" applyNumberFormat="1" applyFont="1" applyFill="1" applyBorder="1" applyAlignment="1">
      <alignment horizontal="right" vertical="center"/>
    </xf>
    <xf numFmtId="4" fontId="1" fillId="0" borderId="5" xfId="0" quotePrefix="1" applyNumberFormat="1" applyFont="1" applyFill="1" applyBorder="1" applyAlignment="1">
      <alignment horizontal="right" vertical="center"/>
    </xf>
    <xf numFmtId="10" fontId="1" fillId="0" borderId="6" xfId="0" quotePrefix="1" applyNumberFormat="1" applyFont="1" applyFill="1" applyBorder="1" applyAlignment="1">
      <alignment horizontal="center" vertical="center"/>
    </xf>
    <xf numFmtId="10" fontId="1" fillId="0" borderId="5" xfId="0" quotePrefix="1" applyNumberFormat="1" applyFont="1" applyFill="1" applyBorder="1" applyAlignment="1">
      <alignment horizontal="center" vertical="center"/>
    </xf>
    <xf numFmtId="2" fontId="0" fillId="0" borderId="9" xfId="3" applyNumberFormat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13" fillId="0" borderId="20" xfId="0" applyFont="1" applyBorder="1"/>
    <xf numFmtId="43" fontId="0" fillId="0" borderId="27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3" fillId="0" borderId="0" xfId="0" applyFont="1" applyBorder="1"/>
    <xf numFmtId="9" fontId="0" fillId="0" borderId="0" xfId="2" quotePrefix="1" applyFont="1" applyFill="1" applyBorder="1" applyAlignment="1">
      <alignment horizontal="center" vertical="center"/>
    </xf>
    <xf numFmtId="0" fontId="0" fillId="0" borderId="0" xfId="3" quotePrefix="1" applyFont="1" applyBorder="1" applyAlignment="1">
      <alignment horizontal="center" vertical="center"/>
    </xf>
    <xf numFmtId="0" fontId="0" fillId="0" borderId="0" xfId="3" applyFon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0" borderId="0" xfId="3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10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164" fontId="0" fillId="0" borderId="11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15" fillId="0" borderId="38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</cellXfs>
  <cellStyles count="4">
    <cellStyle name="Comma" xfId="1" builtinId="3"/>
    <cellStyle name="Normal" xfId="0" builtinId="0"/>
    <cellStyle name="Normal 5 2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751"/>
  <sheetViews>
    <sheetView tabSelected="1" view="pageBreakPreview" topLeftCell="A5" zoomScale="90" zoomScaleNormal="100" zoomScaleSheetLayoutView="90" workbookViewId="0">
      <selection activeCell="A619" sqref="A619:XFD620"/>
    </sheetView>
  </sheetViews>
  <sheetFormatPr defaultRowHeight="15" x14ac:dyDescent="0.25"/>
  <cols>
    <col min="1" max="1" width="15.5703125" style="2" customWidth="1"/>
    <col min="2" max="2" width="43.85546875" style="2" customWidth="1"/>
    <col min="3" max="3" width="10.140625" style="2" customWidth="1"/>
    <col min="4" max="4" width="12" style="2" customWidth="1"/>
    <col min="5" max="5" width="16.42578125" style="2" customWidth="1"/>
    <col min="6" max="6" width="19.28515625" style="2" customWidth="1"/>
    <col min="7" max="7" width="16.5703125" style="2" customWidth="1"/>
    <col min="8" max="8" width="9.140625" style="2"/>
    <col min="9" max="9" width="16.28515625" style="2" customWidth="1"/>
    <col min="10" max="10" width="9.140625" style="2"/>
    <col min="11" max="11" width="20.140625" style="2" customWidth="1"/>
    <col min="12" max="16384" width="9.14062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spans="1:11" x14ac:dyDescent="0.25">
      <c r="A4" s="2" t="s">
        <v>2</v>
      </c>
      <c r="B4" s="2" t="s">
        <v>3</v>
      </c>
    </row>
    <row r="5" spans="1:11" x14ac:dyDescent="0.25">
      <c r="A5" s="2" t="s">
        <v>4</v>
      </c>
      <c r="B5" s="3">
        <v>2022</v>
      </c>
    </row>
    <row r="6" spans="1:11" x14ac:dyDescent="0.25">
      <c r="A6" s="4" t="s">
        <v>5</v>
      </c>
      <c r="B6" s="4" t="s">
        <v>6</v>
      </c>
      <c r="C6" s="5" t="s">
        <v>7</v>
      </c>
      <c r="D6" s="6"/>
      <c r="E6" s="7" t="s">
        <v>8</v>
      </c>
      <c r="F6" s="8" t="s">
        <v>9</v>
      </c>
      <c r="G6" s="9"/>
      <c r="H6" s="10"/>
      <c r="I6" s="5" t="s">
        <v>10</v>
      </c>
      <c r="J6" s="6"/>
      <c r="K6" s="11" t="s">
        <v>11</v>
      </c>
    </row>
    <row r="7" spans="1:11" x14ac:dyDescent="0.25">
      <c r="A7" s="4"/>
      <c r="B7" s="4"/>
      <c r="C7" s="12"/>
      <c r="D7" s="13"/>
      <c r="E7" s="7"/>
      <c r="F7" s="14" t="s">
        <v>12</v>
      </c>
      <c r="G7" s="8" t="s">
        <v>13</v>
      </c>
      <c r="H7" s="10"/>
      <c r="I7" s="12"/>
      <c r="J7" s="13"/>
      <c r="K7" s="11"/>
    </row>
    <row r="8" spans="1:11" x14ac:dyDescent="0.25">
      <c r="A8" s="4"/>
      <c r="B8" s="4"/>
      <c r="C8" s="15" t="s">
        <v>14</v>
      </c>
      <c r="D8" s="15" t="s">
        <v>15</v>
      </c>
      <c r="E8" s="7"/>
      <c r="F8" s="16"/>
      <c r="G8" s="15" t="s">
        <v>16</v>
      </c>
      <c r="H8" s="15" t="s">
        <v>17</v>
      </c>
      <c r="I8" s="15" t="s">
        <v>16</v>
      </c>
      <c r="J8" s="15" t="s">
        <v>17</v>
      </c>
      <c r="K8" s="11"/>
    </row>
    <row r="9" spans="1:11" x14ac:dyDescent="0.25">
      <c r="A9" s="17" t="s">
        <v>18</v>
      </c>
      <c r="B9" s="17" t="s">
        <v>19</v>
      </c>
      <c r="C9" s="17" t="s">
        <v>20</v>
      </c>
      <c r="D9" s="17" t="s">
        <v>21</v>
      </c>
      <c r="E9" s="17" t="s">
        <v>22</v>
      </c>
      <c r="F9" s="17" t="s">
        <v>23</v>
      </c>
      <c r="G9" s="17" t="s">
        <v>24</v>
      </c>
      <c r="H9" s="17" t="s">
        <v>25</v>
      </c>
      <c r="I9" s="17" t="s">
        <v>26</v>
      </c>
      <c r="J9" s="17" t="s">
        <v>27</v>
      </c>
    </row>
    <row r="10" spans="1:11" s="25" customFormat="1" x14ac:dyDescent="0.25">
      <c r="A10" s="18"/>
      <c r="B10" s="19" t="s">
        <v>28</v>
      </c>
      <c r="C10" s="20"/>
      <c r="D10" s="20"/>
      <c r="E10" s="21">
        <f>E11+E20+E45+E66+E76+E87+E98+E111+E135+E156+E176+E196+E216+E242+E263+E288+E313+E335+E357+E379+E398+E416+E437+E456+E475+E493+E512+E532+E555+E575+E595+E613+E629+E648+E666+E685+E702+E725</f>
        <v>1710000000</v>
      </c>
      <c r="F10" s="22">
        <f>K10/E10*100%</f>
        <v>1.0087719298245614</v>
      </c>
      <c r="G10" s="21">
        <f>G11+G20+G45+G66+G76+G87+G98+G111+G135+G156+G176+G196+G216+G242+G263+G288+G313+G335+G357+G379+G398+G416+G437+G456+G475+G493+G512+G532+G555+G575+G595+G613+G629+G648+G666+G685+G702+G725</f>
        <v>1710000000</v>
      </c>
      <c r="H10" s="23">
        <f t="shared" ref="H10:H18" si="0">G10/E10*100%</f>
        <v>1</v>
      </c>
      <c r="I10" s="21">
        <f t="shared" ref="I10:I18" si="1">E10-G10</f>
        <v>0</v>
      </c>
      <c r="J10" s="23">
        <f t="shared" ref="J10:J18" si="2">100%-H10</f>
        <v>0</v>
      </c>
      <c r="K10" s="24">
        <v>1725000000</v>
      </c>
    </row>
    <row r="11" spans="1:11" s="25" customFormat="1" ht="30" x14ac:dyDescent="0.25">
      <c r="A11" s="26" t="s">
        <v>29</v>
      </c>
      <c r="B11" s="27" t="s">
        <v>30</v>
      </c>
      <c r="C11" s="28"/>
      <c r="D11" s="28"/>
      <c r="E11" s="29">
        <f>SUM(E12:E18)</f>
        <v>45000000</v>
      </c>
      <c r="F11" s="30"/>
      <c r="G11" s="31">
        <f>SUM(G12:G18)</f>
        <v>45000000</v>
      </c>
      <c r="H11" s="32">
        <f t="shared" si="0"/>
        <v>1</v>
      </c>
      <c r="I11" s="29">
        <f t="shared" si="1"/>
        <v>0</v>
      </c>
      <c r="J11" s="32">
        <f t="shared" si="2"/>
        <v>0</v>
      </c>
      <c r="K11" s="33">
        <f>SUM(K12:K14)</f>
        <v>40285000</v>
      </c>
    </row>
    <row r="12" spans="1:11" s="25" customFormat="1" ht="15.75" x14ac:dyDescent="0.25">
      <c r="A12" s="26"/>
      <c r="B12" s="34" t="s">
        <v>31</v>
      </c>
      <c r="C12" s="35">
        <v>3</v>
      </c>
      <c r="D12" s="28" t="s">
        <v>32</v>
      </c>
      <c r="E12" s="36">
        <v>750000</v>
      </c>
      <c r="F12" s="30">
        <v>1</v>
      </c>
      <c r="G12" s="31">
        <v>750000</v>
      </c>
      <c r="H12" s="32">
        <f t="shared" si="0"/>
        <v>1</v>
      </c>
      <c r="I12" s="29">
        <f t="shared" si="1"/>
        <v>0</v>
      </c>
      <c r="J12" s="32">
        <f t="shared" si="2"/>
        <v>0</v>
      </c>
      <c r="K12" s="37">
        <f>E12*F12</f>
        <v>750000</v>
      </c>
    </row>
    <row r="13" spans="1:11" s="25" customFormat="1" ht="17.25" customHeight="1" x14ac:dyDescent="0.25">
      <c r="A13" s="26"/>
      <c r="B13" s="38" t="s">
        <v>33</v>
      </c>
      <c r="C13" s="39">
        <v>1</v>
      </c>
      <c r="D13" s="28" t="s">
        <v>32</v>
      </c>
      <c r="E13" s="36">
        <v>1125000</v>
      </c>
      <c r="F13" s="30">
        <v>1</v>
      </c>
      <c r="G13" s="31">
        <v>1125000</v>
      </c>
      <c r="H13" s="32">
        <f t="shared" si="0"/>
        <v>1</v>
      </c>
      <c r="I13" s="29">
        <f t="shared" si="1"/>
        <v>0</v>
      </c>
      <c r="J13" s="32">
        <f t="shared" si="2"/>
        <v>0</v>
      </c>
      <c r="K13" s="37">
        <f t="shared" ref="K13:K14" si="3">E13*F13</f>
        <v>1125000</v>
      </c>
    </row>
    <row r="14" spans="1:11" s="25" customFormat="1" ht="47.25" x14ac:dyDescent="0.25">
      <c r="A14" s="26"/>
      <c r="B14" s="34" t="s">
        <v>34</v>
      </c>
      <c r="C14" s="40" t="s">
        <v>35</v>
      </c>
      <c r="D14" s="28" t="s">
        <v>32</v>
      </c>
      <c r="E14" s="41">
        <v>38410000</v>
      </c>
      <c r="F14" s="30">
        <v>1</v>
      </c>
      <c r="G14" s="31">
        <v>38410000</v>
      </c>
      <c r="H14" s="32">
        <f t="shared" si="0"/>
        <v>1</v>
      </c>
      <c r="I14" s="29">
        <f t="shared" si="1"/>
        <v>0</v>
      </c>
      <c r="J14" s="32">
        <f t="shared" si="2"/>
        <v>0</v>
      </c>
      <c r="K14" s="37">
        <f t="shared" si="3"/>
        <v>38410000</v>
      </c>
    </row>
    <row r="15" spans="1:11" s="25" customFormat="1" ht="15.75" x14ac:dyDescent="0.25">
      <c r="A15" s="26"/>
      <c r="B15" s="34" t="s">
        <v>36</v>
      </c>
      <c r="C15" s="35">
        <v>170</v>
      </c>
      <c r="D15" s="28" t="s">
        <v>37</v>
      </c>
      <c r="E15" s="36">
        <v>4250000</v>
      </c>
      <c r="F15" s="30">
        <v>1</v>
      </c>
      <c r="G15" s="31">
        <v>4250000</v>
      </c>
      <c r="H15" s="32">
        <f t="shared" si="0"/>
        <v>1</v>
      </c>
      <c r="I15" s="29">
        <f t="shared" si="1"/>
        <v>0</v>
      </c>
      <c r="J15" s="32">
        <f t="shared" si="2"/>
        <v>0</v>
      </c>
      <c r="K15" s="37"/>
    </row>
    <row r="16" spans="1:11" s="25" customFormat="1" ht="15.75" x14ac:dyDescent="0.25">
      <c r="A16" s="26"/>
      <c r="B16" s="34" t="s">
        <v>38</v>
      </c>
      <c r="C16" s="35">
        <v>1</v>
      </c>
      <c r="D16" s="28" t="s">
        <v>37</v>
      </c>
      <c r="E16" s="36">
        <v>225000</v>
      </c>
      <c r="F16" s="30">
        <v>1</v>
      </c>
      <c r="G16" s="31">
        <v>225000</v>
      </c>
      <c r="H16" s="32">
        <f t="shared" si="0"/>
        <v>1</v>
      </c>
      <c r="I16" s="29">
        <f t="shared" si="1"/>
        <v>0</v>
      </c>
      <c r="J16" s="32">
        <f t="shared" si="2"/>
        <v>0</v>
      </c>
      <c r="K16" s="33">
        <f>SUM(K17:K18)</f>
        <v>240000</v>
      </c>
    </row>
    <row r="17" spans="1:11" s="25" customFormat="1" ht="15.75" x14ac:dyDescent="0.25">
      <c r="A17" s="42"/>
      <c r="B17" s="34" t="s">
        <v>39</v>
      </c>
      <c r="C17" s="35">
        <v>2</v>
      </c>
      <c r="D17" s="28" t="s">
        <v>37</v>
      </c>
      <c r="E17" s="36">
        <v>150000</v>
      </c>
      <c r="F17" s="30">
        <v>1</v>
      </c>
      <c r="G17" s="31">
        <v>150000</v>
      </c>
      <c r="H17" s="32">
        <f t="shared" si="0"/>
        <v>1</v>
      </c>
      <c r="I17" s="29">
        <f t="shared" si="1"/>
        <v>0</v>
      </c>
      <c r="J17" s="32">
        <f t="shared" si="2"/>
        <v>0</v>
      </c>
      <c r="K17" s="37">
        <f t="shared" ref="K17:K18" si="4">E17*F17</f>
        <v>150000</v>
      </c>
    </row>
    <row r="18" spans="1:11" s="25" customFormat="1" ht="15.75" x14ac:dyDescent="0.25">
      <c r="A18" s="42"/>
      <c r="B18" s="34" t="s">
        <v>40</v>
      </c>
      <c r="C18" s="43">
        <v>1</v>
      </c>
      <c r="D18" s="44" t="s">
        <v>37</v>
      </c>
      <c r="E18" s="36">
        <v>90000</v>
      </c>
      <c r="F18" s="45">
        <v>1</v>
      </c>
      <c r="G18" s="46">
        <v>90000</v>
      </c>
      <c r="H18" s="47">
        <f t="shared" si="0"/>
        <v>1</v>
      </c>
      <c r="I18" s="48">
        <f t="shared" si="1"/>
        <v>0</v>
      </c>
      <c r="J18" s="47">
        <f t="shared" si="2"/>
        <v>0</v>
      </c>
      <c r="K18" s="37">
        <f t="shared" si="4"/>
        <v>90000</v>
      </c>
    </row>
    <row r="19" spans="1:11" x14ac:dyDescent="0.25">
      <c r="B19" s="54"/>
      <c r="C19" s="55"/>
      <c r="D19" s="55"/>
      <c r="E19" s="56"/>
      <c r="F19" s="57"/>
      <c r="G19" s="33"/>
      <c r="H19" s="58"/>
      <c r="I19" s="59"/>
      <c r="J19" s="58"/>
    </row>
    <row r="20" spans="1:11" ht="30" x14ac:dyDescent="0.25">
      <c r="A20" s="60" t="s">
        <v>47</v>
      </c>
      <c r="B20" s="27" t="s">
        <v>48</v>
      </c>
      <c r="C20" s="28"/>
      <c r="D20" s="28"/>
      <c r="E20" s="29">
        <f>SUM(E21:E35)</f>
        <v>45000000</v>
      </c>
      <c r="F20" s="30"/>
      <c r="G20" s="31">
        <f>SUM(G21:G35)</f>
        <v>45000000</v>
      </c>
      <c r="H20" s="32">
        <f t="shared" ref="H20:H74" si="5">G20/E20*100%</f>
        <v>1</v>
      </c>
      <c r="I20" s="29">
        <f t="shared" ref="I20:I74" si="6">E20-G20</f>
        <v>0</v>
      </c>
      <c r="J20" s="32">
        <f t="shared" ref="J20:J74" si="7">100%-H20</f>
        <v>0</v>
      </c>
    </row>
    <row r="21" spans="1:11" ht="15.75" x14ac:dyDescent="0.25">
      <c r="A21" s="61"/>
      <c r="B21" s="34" t="s">
        <v>49</v>
      </c>
      <c r="C21" s="35">
        <v>1</v>
      </c>
      <c r="D21" s="35" t="s">
        <v>37</v>
      </c>
      <c r="E21" s="62">
        <v>3200000</v>
      </c>
      <c r="F21" s="30">
        <v>1</v>
      </c>
      <c r="G21" s="31">
        <v>3200000</v>
      </c>
      <c r="H21" s="32">
        <f t="shared" si="5"/>
        <v>1</v>
      </c>
      <c r="I21" s="29">
        <f t="shared" si="6"/>
        <v>0</v>
      </c>
      <c r="J21" s="32">
        <f t="shared" si="7"/>
        <v>0</v>
      </c>
    </row>
    <row r="22" spans="1:11" ht="15.75" x14ac:dyDescent="0.25">
      <c r="A22" s="61"/>
      <c r="B22" s="34" t="s">
        <v>31</v>
      </c>
      <c r="C22" s="35">
        <v>5</v>
      </c>
      <c r="D22" s="35" t="s">
        <v>32</v>
      </c>
      <c r="E22" s="62">
        <v>1250000</v>
      </c>
      <c r="F22" s="30">
        <v>1</v>
      </c>
      <c r="G22" s="31">
        <v>1250000</v>
      </c>
      <c r="H22" s="32">
        <f t="shared" si="5"/>
        <v>1</v>
      </c>
      <c r="I22" s="29">
        <f t="shared" si="6"/>
        <v>0</v>
      </c>
      <c r="J22" s="32">
        <f t="shared" si="7"/>
        <v>0</v>
      </c>
    </row>
    <row r="23" spans="1:11" ht="15.75" x14ac:dyDescent="0.25">
      <c r="A23" s="61"/>
      <c r="B23" s="34" t="s">
        <v>33</v>
      </c>
      <c r="C23" s="35">
        <v>1</v>
      </c>
      <c r="D23" s="35" t="s">
        <v>32</v>
      </c>
      <c r="E23" s="62">
        <v>1125000</v>
      </c>
      <c r="F23" s="30">
        <v>1</v>
      </c>
      <c r="G23" s="31">
        <v>1125000</v>
      </c>
      <c r="H23" s="32">
        <f t="shared" si="5"/>
        <v>1</v>
      </c>
      <c r="I23" s="29">
        <f t="shared" si="6"/>
        <v>0</v>
      </c>
      <c r="J23" s="32">
        <f t="shared" si="7"/>
        <v>0</v>
      </c>
    </row>
    <row r="24" spans="1:11" ht="15.75" x14ac:dyDescent="0.25">
      <c r="A24" s="61"/>
      <c r="B24" s="34" t="s">
        <v>50</v>
      </c>
      <c r="C24" s="35">
        <v>1</v>
      </c>
      <c r="D24" s="35" t="s">
        <v>32</v>
      </c>
      <c r="E24" s="62">
        <v>2500000</v>
      </c>
      <c r="F24" s="30">
        <v>1</v>
      </c>
      <c r="G24" s="31">
        <v>2500000</v>
      </c>
      <c r="H24" s="32">
        <f t="shared" si="5"/>
        <v>1</v>
      </c>
      <c r="I24" s="29">
        <f t="shared" si="6"/>
        <v>0</v>
      </c>
      <c r="J24" s="32">
        <f t="shared" si="7"/>
        <v>0</v>
      </c>
    </row>
    <row r="25" spans="1:11" ht="15.75" x14ac:dyDescent="0.25">
      <c r="A25" s="61"/>
      <c r="B25" s="34" t="s">
        <v>51</v>
      </c>
      <c r="C25" s="35">
        <v>1</v>
      </c>
      <c r="D25" s="35" t="s">
        <v>37</v>
      </c>
      <c r="E25" s="62">
        <v>7000000</v>
      </c>
      <c r="F25" s="30">
        <v>1</v>
      </c>
      <c r="G25" s="31">
        <v>7000000</v>
      </c>
      <c r="H25" s="32">
        <f t="shared" si="5"/>
        <v>1</v>
      </c>
      <c r="I25" s="29">
        <f t="shared" si="6"/>
        <v>0</v>
      </c>
      <c r="J25" s="32">
        <f t="shared" si="7"/>
        <v>0</v>
      </c>
    </row>
    <row r="26" spans="1:11" ht="15.75" x14ac:dyDescent="0.25">
      <c r="A26" s="61"/>
      <c r="B26" s="34" t="s">
        <v>52</v>
      </c>
      <c r="C26" s="35">
        <v>25</v>
      </c>
      <c r="D26" s="35" t="s">
        <v>37</v>
      </c>
      <c r="E26" s="62">
        <v>3750000</v>
      </c>
      <c r="F26" s="30">
        <v>1</v>
      </c>
      <c r="G26" s="31">
        <v>3750000</v>
      </c>
      <c r="H26" s="32">
        <f t="shared" si="5"/>
        <v>1</v>
      </c>
      <c r="I26" s="29">
        <f t="shared" si="6"/>
        <v>0</v>
      </c>
      <c r="J26" s="32">
        <f t="shared" si="7"/>
        <v>0</v>
      </c>
    </row>
    <row r="27" spans="1:11" ht="15.75" x14ac:dyDescent="0.25">
      <c r="A27" s="61"/>
      <c r="B27" s="34" t="s">
        <v>53</v>
      </c>
      <c r="C27" s="35">
        <v>2</v>
      </c>
      <c r="D27" s="35" t="s">
        <v>37</v>
      </c>
      <c r="E27" s="62">
        <v>370000</v>
      </c>
      <c r="F27" s="30">
        <v>1</v>
      </c>
      <c r="G27" s="31">
        <v>370000</v>
      </c>
      <c r="H27" s="32">
        <f t="shared" si="5"/>
        <v>1</v>
      </c>
      <c r="I27" s="29">
        <f t="shared" si="6"/>
        <v>0</v>
      </c>
      <c r="J27" s="32">
        <f t="shared" si="7"/>
        <v>0</v>
      </c>
    </row>
    <row r="28" spans="1:11" ht="15.75" x14ac:dyDescent="0.25">
      <c r="A28" s="61"/>
      <c r="B28" s="34" t="s">
        <v>54</v>
      </c>
      <c r="C28" s="35">
        <v>1</v>
      </c>
      <c r="D28" s="35" t="s">
        <v>37</v>
      </c>
      <c r="E28" s="62">
        <v>780000</v>
      </c>
      <c r="F28" s="30">
        <v>1</v>
      </c>
      <c r="G28" s="31">
        <v>780000</v>
      </c>
      <c r="H28" s="32">
        <f t="shared" si="5"/>
        <v>1</v>
      </c>
      <c r="I28" s="29">
        <f t="shared" si="6"/>
        <v>0</v>
      </c>
      <c r="J28" s="32">
        <f t="shared" si="7"/>
        <v>0</v>
      </c>
    </row>
    <row r="29" spans="1:11" ht="15.75" x14ac:dyDescent="0.25">
      <c r="A29" s="61"/>
      <c r="B29" s="34" t="s">
        <v>55</v>
      </c>
      <c r="C29" s="35">
        <v>1</v>
      </c>
      <c r="D29" s="35" t="s">
        <v>32</v>
      </c>
      <c r="E29" s="62">
        <v>1800000</v>
      </c>
      <c r="F29" s="30">
        <v>1</v>
      </c>
      <c r="G29" s="31">
        <v>1800000</v>
      </c>
      <c r="H29" s="32">
        <f t="shared" si="5"/>
        <v>1</v>
      </c>
      <c r="I29" s="29">
        <f t="shared" si="6"/>
        <v>0</v>
      </c>
      <c r="J29" s="32">
        <f t="shared" si="7"/>
        <v>0</v>
      </c>
    </row>
    <row r="30" spans="1:11" ht="47.25" x14ac:dyDescent="0.25">
      <c r="A30" s="61"/>
      <c r="B30" s="63" t="s">
        <v>56</v>
      </c>
      <c r="C30" s="40" t="s">
        <v>57</v>
      </c>
      <c r="D30" s="35" t="s">
        <v>32</v>
      </c>
      <c r="E30" s="64">
        <v>16024000</v>
      </c>
      <c r="F30" s="30">
        <v>1</v>
      </c>
      <c r="G30" s="31">
        <v>16024000</v>
      </c>
      <c r="H30" s="32">
        <f t="shared" si="5"/>
        <v>1</v>
      </c>
      <c r="I30" s="29">
        <f t="shared" si="6"/>
        <v>0</v>
      </c>
      <c r="J30" s="32">
        <f t="shared" si="7"/>
        <v>0</v>
      </c>
    </row>
    <row r="31" spans="1:11" ht="15.75" x14ac:dyDescent="0.25">
      <c r="A31" s="61"/>
      <c r="B31" s="63" t="s">
        <v>58</v>
      </c>
      <c r="C31" s="65" t="s">
        <v>59</v>
      </c>
      <c r="D31" s="35" t="s">
        <v>32</v>
      </c>
      <c r="E31" s="62">
        <v>2418000</v>
      </c>
      <c r="F31" s="30">
        <v>1</v>
      </c>
      <c r="G31" s="31">
        <v>2418000</v>
      </c>
      <c r="H31" s="32">
        <f t="shared" si="5"/>
        <v>1</v>
      </c>
      <c r="I31" s="29">
        <f t="shared" si="6"/>
        <v>0</v>
      </c>
      <c r="J31" s="32">
        <f t="shared" si="7"/>
        <v>0</v>
      </c>
    </row>
    <row r="32" spans="1:11" ht="15.75" x14ac:dyDescent="0.25">
      <c r="A32" s="61"/>
      <c r="B32" s="34" t="s">
        <v>36</v>
      </c>
      <c r="C32" s="35">
        <v>60</v>
      </c>
      <c r="D32" s="35" t="s">
        <v>37</v>
      </c>
      <c r="E32" s="62">
        <v>1500000</v>
      </c>
      <c r="F32" s="30">
        <v>1</v>
      </c>
      <c r="G32" s="31">
        <v>1500000</v>
      </c>
      <c r="H32" s="32">
        <f t="shared" si="5"/>
        <v>1</v>
      </c>
      <c r="I32" s="29">
        <f t="shared" si="6"/>
        <v>0</v>
      </c>
      <c r="J32" s="32">
        <f t="shared" si="7"/>
        <v>0</v>
      </c>
    </row>
    <row r="33" spans="1:10" ht="15.75" x14ac:dyDescent="0.25">
      <c r="A33" s="61"/>
      <c r="B33" s="34" t="s">
        <v>38</v>
      </c>
      <c r="C33" s="35">
        <v>1</v>
      </c>
      <c r="D33" s="35" t="s">
        <v>37</v>
      </c>
      <c r="E33" s="62">
        <v>225000</v>
      </c>
      <c r="F33" s="30">
        <v>1</v>
      </c>
      <c r="G33" s="31">
        <v>225000</v>
      </c>
      <c r="H33" s="32">
        <f t="shared" si="5"/>
        <v>1</v>
      </c>
      <c r="I33" s="29">
        <f t="shared" si="6"/>
        <v>0</v>
      </c>
      <c r="J33" s="32">
        <f t="shared" si="7"/>
        <v>0</v>
      </c>
    </row>
    <row r="34" spans="1:10" ht="15.75" x14ac:dyDescent="0.25">
      <c r="A34" s="61"/>
      <c r="B34" s="34" t="s">
        <v>60</v>
      </c>
      <c r="C34" s="35">
        <v>10</v>
      </c>
      <c r="D34" s="35" t="s">
        <v>37</v>
      </c>
      <c r="E34" s="62">
        <v>3000000</v>
      </c>
      <c r="F34" s="30">
        <v>1</v>
      </c>
      <c r="G34" s="31">
        <v>3000000</v>
      </c>
      <c r="H34" s="32">
        <f t="shared" si="5"/>
        <v>1</v>
      </c>
      <c r="I34" s="29">
        <f t="shared" si="6"/>
        <v>0</v>
      </c>
      <c r="J34" s="32">
        <f t="shared" si="7"/>
        <v>0</v>
      </c>
    </row>
    <row r="35" spans="1:10" ht="15.75" x14ac:dyDescent="0.25">
      <c r="A35" s="66"/>
      <c r="B35" s="34" t="s">
        <v>61</v>
      </c>
      <c r="C35" s="35">
        <v>1</v>
      </c>
      <c r="D35" s="35" t="s">
        <v>37</v>
      </c>
      <c r="E35" s="62">
        <v>58000</v>
      </c>
      <c r="F35" s="30">
        <v>1</v>
      </c>
      <c r="G35" s="31">
        <v>58000</v>
      </c>
      <c r="H35" s="32">
        <f t="shared" si="5"/>
        <v>1</v>
      </c>
      <c r="I35" s="29">
        <f t="shared" si="6"/>
        <v>0</v>
      </c>
      <c r="J35" s="32">
        <f t="shared" si="7"/>
        <v>0</v>
      </c>
    </row>
    <row r="36" spans="1:10" ht="15.75" hidden="1" x14ac:dyDescent="0.25">
      <c r="A36" s="73" t="s">
        <v>47</v>
      </c>
      <c r="B36" s="34" t="s">
        <v>62</v>
      </c>
      <c r="C36" s="35" t="s">
        <v>32</v>
      </c>
      <c r="D36" s="35">
        <v>1</v>
      </c>
      <c r="E36" s="68">
        <v>14625000</v>
      </c>
      <c r="F36" s="30"/>
      <c r="G36" s="31">
        <f>SUM(G37:G43)</f>
        <v>0</v>
      </c>
      <c r="H36" s="32">
        <f t="shared" si="5"/>
        <v>0</v>
      </c>
      <c r="I36" s="29">
        <f t="shared" si="6"/>
        <v>14625000</v>
      </c>
      <c r="J36" s="32">
        <f t="shared" si="7"/>
        <v>1</v>
      </c>
    </row>
    <row r="37" spans="1:10" hidden="1" x14ac:dyDescent="0.25">
      <c r="B37" s="74" t="s">
        <v>64</v>
      </c>
      <c r="C37" s="75">
        <v>1</v>
      </c>
      <c r="D37" s="76" t="s">
        <v>32</v>
      </c>
      <c r="E37" s="77">
        <v>1000000</v>
      </c>
      <c r="F37" s="77"/>
      <c r="G37" s="31">
        <v>0</v>
      </c>
      <c r="H37" s="32">
        <f t="shared" si="5"/>
        <v>0</v>
      </c>
      <c r="I37" s="29">
        <f t="shared" si="6"/>
        <v>1000000</v>
      </c>
      <c r="J37" s="32">
        <f t="shared" si="7"/>
        <v>1</v>
      </c>
    </row>
    <row r="38" spans="1:10" hidden="1" x14ac:dyDescent="0.25">
      <c r="B38" s="74" t="s">
        <v>65</v>
      </c>
      <c r="C38" s="75">
        <v>4</v>
      </c>
      <c r="D38" s="76" t="s">
        <v>42</v>
      </c>
      <c r="E38" s="77">
        <v>12000000</v>
      </c>
      <c r="F38" s="77"/>
      <c r="G38" s="31">
        <v>0</v>
      </c>
      <c r="H38" s="32">
        <f t="shared" si="5"/>
        <v>0</v>
      </c>
      <c r="I38" s="29">
        <f t="shared" si="6"/>
        <v>12000000</v>
      </c>
      <c r="J38" s="32">
        <f t="shared" si="7"/>
        <v>1</v>
      </c>
    </row>
    <row r="39" spans="1:10" hidden="1" x14ac:dyDescent="0.25">
      <c r="B39" s="78" t="s">
        <v>66</v>
      </c>
      <c r="C39" s="75">
        <v>1</v>
      </c>
      <c r="D39" s="76" t="s">
        <v>42</v>
      </c>
      <c r="E39" s="77">
        <v>2000000</v>
      </c>
      <c r="F39" s="77"/>
      <c r="G39" s="31">
        <v>0</v>
      </c>
      <c r="H39" s="32">
        <f t="shared" si="5"/>
        <v>0</v>
      </c>
      <c r="I39" s="29">
        <f t="shared" si="6"/>
        <v>2000000</v>
      </c>
      <c r="J39" s="32">
        <f t="shared" si="7"/>
        <v>1</v>
      </c>
    </row>
    <row r="40" spans="1:10" hidden="1" x14ac:dyDescent="0.25">
      <c r="B40" s="78" t="s">
        <v>67</v>
      </c>
      <c r="C40" s="75">
        <v>1</v>
      </c>
      <c r="D40" s="76" t="s">
        <v>42</v>
      </c>
      <c r="E40" s="77">
        <v>3000000</v>
      </c>
      <c r="F40" s="77"/>
      <c r="G40" s="31">
        <v>0</v>
      </c>
      <c r="H40" s="32">
        <f t="shared" si="5"/>
        <v>0</v>
      </c>
      <c r="I40" s="29">
        <f t="shared" si="6"/>
        <v>3000000</v>
      </c>
      <c r="J40" s="32">
        <f t="shared" si="7"/>
        <v>1</v>
      </c>
    </row>
    <row r="41" spans="1:10" hidden="1" x14ac:dyDescent="0.25">
      <c r="B41" s="79" t="s">
        <v>68</v>
      </c>
      <c r="C41" s="75">
        <v>18</v>
      </c>
      <c r="D41" s="76" t="s">
        <v>69</v>
      </c>
      <c r="E41" s="77">
        <v>4500000</v>
      </c>
      <c r="F41" s="77"/>
      <c r="G41" s="31">
        <v>0</v>
      </c>
      <c r="H41" s="32">
        <f t="shared" si="5"/>
        <v>0</v>
      </c>
      <c r="I41" s="29">
        <f t="shared" si="6"/>
        <v>4500000</v>
      </c>
      <c r="J41" s="32">
        <f t="shared" si="7"/>
        <v>1</v>
      </c>
    </row>
    <row r="42" spans="1:10" hidden="1" x14ac:dyDescent="0.25">
      <c r="B42" s="74" t="s">
        <v>70</v>
      </c>
      <c r="C42" s="75">
        <v>1</v>
      </c>
      <c r="D42" s="76" t="s">
        <v>42</v>
      </c>
      <c r="E42" s="77">
        <v>3400000</v>
      </c>
      <c r="F42" s="77"/>
      <c r="G42" s="31">
        <v>0</v>
      </c>
      <c r="H42" s="32">
        <f t="shared" si="5"/>
        <v>0</v>
      </c>
      <c r="I42" s="29">
        <f t="shared" si="6"/>
        <v>3400000</v>
      </c>
      <c r="J42" s="32">
        <f t="shared" si="7"/>
        <v>1</v>
      </c>
    </row>
    <row r="43" spans="1:10" hidden="1" x14ac:dyDescent="0.25">
      <c r="B43" s="80" t="s">
        <v>71</v>
      </c>
      <c r="C43" s="75">
        <v>1</v>
      </c>
      <c r="D43" s="76" t="s">
        <v>42</v>
      </c>
      <c r="E43" s="77">
        <v>1000000</v>
      </c>
      <c r="F43" s="77"/>
      <c r="G43" s="31">
        <v>0</v>
      </c>
      <c r="H43" s="32">
        <f t="shared" si="5"/>
        <v>0</v>
      </c>
      <c r="I43" s="29">
        <f t="shared" si="6"/>
        <v>1000000</v>
      </c>
      <c r="J43" s="32">
        <f t="shared" si="7"/>
        <v>1</v>
      </c>
    </row>
    <row r="44" spans="1:10" x14ac:dyDescent="0.25">
      <c r="B44" s="81"/>
      <c r="C44" s="44"/>
      <c r="D44" s="82"/>
      <c r="E44" s="83"/>
      <c r="F44" s="45"/>
      <c r="G44" s="46"/>
      <c r="H44" s="47"/>
      <c r="I44" s="48"/>
      <c r="J44" s="47"/>
    </row>
    <row r="45" spans="1:10" ht="30" x14ac:dyDescent="0.25">
      <c r="A45" s="84" t="s">
        <v>72</v>
      </c>
      <c r="B45" s="27" t="s">
        <v>30</v>
      </c>
      <c r="C45" s="28"/>
      <c r="D45" s="28"/>
      <c r="E45" s="29">
        <f>SUM(E46:E54)</f>
        <v>45000000</v>
      </c>
      <c r="F45" s="30"/>
      <c r="G45" s="31">
        <f>SUM(G46:G64)</f>
        <v>45000000</v>
      </c>
      <c r="H45" s="32">
        <f t="shared" si="5"/>
        <v>1</v>
      </c>
      <c r="I45" s="29">
        <f t="shared" si="6"/>
        <v>0</v>
      </c>
      <c r="J45" s="32">
        <f t="shared" si="7"/>
        <v>0</v>
      </c>
    </row>
    <row r="46" spans="1:10" x14ac:dyDescent="0.25">
      <c r="A46" s="85"/>
      <c r="B46" s="38" t="s">
        <v>73</v>
      </c>
      <c r="C46" s="39">
        <v>8</v>
      </c>
      <c r="D46" s="39" t="s">
        <v>32</v>
      </c>
      <c r="E46" s="86">
        <v>2000000</v>
      </c>
      <c r="F46" s="30">
        <v>1</v>
      </c>
      <c r="G46" s="31">
        <v>2000000</v>
      </c>
      <c r="H46" s="32">
        <f t="shared" si="5"/>
        <v>1</v>
      </c>
      <c r="I46" s="29">
        <f t="shared" si="6"/>
        <v>0</v>
      </c>
      <c r="J46" s="32">
        <f t="shared" si="7"/>
        <v>0</v>
      </c>
    </row>
    <row r="47" spans="1:10" x14ac:dyDescent="0.25">
      <c r="A47" s="85"/>
      <c r="B47" s="38" t="s">
        <v>33</v>
      </c>
      <c r="C47" s="39">
        <v>1</v>
      </c>
      <c r="D47" s="39" t="s">
        <v>32</v>
      </c>
      <c r="E47" s="86">
        <v>1125000</v>
      </c>
      <c r="F47" s="30">
        <v>1</v>
      </c>
      <c r="G47" s="31">
        <v>1125000</v>
      </c>
      <c r="H47" s="32">
        <f t="shared" si="5"/>
        <v>1</v>
      </c>
      <c r="I47" s="29">
        <f t="shared" si="6"/>
        <v>0</v>
      </c>
      <c r="J47" s="32">
        <f t="shared" si="7"/>
        <v>0</v>
      </c>
    </row>
    <row r="48" spans="1:10" x14ac:dyDescent="0.25">
      <c r="A48" s="85"/>
      <c r="B48" s="38" t="s">
        <v>74</v>
      </c>
      <c r="C48" s="39">
        <v>1</v>
      </c>
      <c r="D48" s="39" t="s">
        <v>37</v>
      </c>
      <c r="E48" s="86">
        <v>3200000</v>
      </c>
      <c r="F48" s="30">
        <v>1</v>
      </c>
      <c r="G48" s="31">
        <v>3200000</v>
      </c>
      <c r="H48" s="32">
        <f t="shared" si="5"/>
        <v>1</v>
      </c>
      <c r="I48" s="29">
        <f t="shared" si="6"/>
        <v>0</v>
      </c>
      <c r="J48" s="32">
        <f t="shared" si="7"/>
        <v>0</v>
      </c>
    </row>
    <row r="49" spans="1:10" x14ac:dyDescent="0.25">
      <c r="A49" s="85"/>
      <c r="B49" s="38" t="s">
        <v>50</v>
      </c>
      <c r="C49" s="39">
        <v>1</v>
      </c>
      <c r="D49" s="39" t="s">
        <v>32</v>
      </c>
      <c r="E49" s="86">
        <v>10000000</v>
      </c>
      <c r="F49" s="30">
        <v>1</v>
      </c>
      <c r="G49" s="31">
        <v>10000000</v>
      </c>
      <c r="H49" s="32">
        <f t="shared" si="5"/>
        <v>1</v>
      </c>
      <c r="I49" s="29">
        <f t="shared" si="6"/>
        <v>0</v>
      </c>
      <c r="J49" s="32">
        <f t="shared" si="7"/>
        <v>0</v>
      </c>
    </row>
    <row r="50" spans="1:10" ht="45" x14ac:dyDescent="0.25">
      <c r="A50" s="85"/>
      <c r="B50" s="38" t="s">
        <v>75</v>
      </c>
      <c r="C50" s="87" t="s">
        <v>76</v>
      </c>
      <c r="D50" s="39" t="s">
        <v>32</v>
      </c>
      <c r="E50" s="86">
        <v>20675000</v>
      </c>
      <c r="F50" s="30">
        <v>1</v>
      </c>
      <c r="G50" s="31">
        <v>20675000</v>
      </c>
      <c r="H50" s="32">
        <f t="shared" si="5"/>
        <v>1</v>
      </c>
      <c r="I50" s="29">
        <f t="shared" si="6"/>
        <v>0</v>
      </c>
      <c r="J50" s="32">
        <f t="shared" si="7"/>
        <v>0</v>
      </c>
    </row>
    <row r="51" spans="1:10" x14ac:dyDescent="0.25">
      <c r="A51" s="85"/>
      <c r="B51" s="38" t="s">
        <v>77</v>
      </c>
      <c r="C51" s="39">
        <v>1</v>
      </c>
      <c r="D51" s="39" t="s">
        <v>37</v>
      </c>
      <c r="E51" s="86">
        <v>3000000</v>
      </c>
      <c r="F51" s="30">
        <v>1</v>
      </c>
      <c r="G51" s="31">
        <v>3000000</v>
      </c>
      <c r="H51" s="32">
        <f t="shared" si="5"/>
        <v>1</v>
      </c>
      <c r="I51" s="29">
        <f t="shared" si="6"/>
        <v>0</v>
      </c>
      <c r="J51" s="32">
        <f t="shared" si="7"/>
        <v>0</v>
      </c>
    </row>
    <row r="52" spans="1:10" x14ac:dyDescent="0.25">
      <c r="A52" s="85"/>
      <c r="B52" s="38" t="s">
        <v>78</v>
      </c>
      <c r="C52" s="39">
        <v>20</v>
      </c>
      <c r="D52" s="39" t="s">
        <v>37</v>
      </c>
      <c r="E52" s="86">
        <v>3000000</v>
      </c>
      <c r="F52" s="30">
        <v>1</v>
      </c>
      <c r="G52" s="31">
        <v>3000000</v>
      </c>
      <c r="H52" s="32">
        <f t="shared" si="5"/>
        <v>1</v>
      </c>
      <c r="I52" s="29">
        <f t="shared" si="6"/>
        <v>0</v>
      </c>
      <c r="J52" s="32">
        <f t="shared" si="7"/>
        <v>0</v>
      </c>
    </row>
    <row r="53" spans="1:10" ht="15.75" x14ac:dyDescent="0.25">
      <c r="A53" s="85"/>
      <c r="B53" s="34" t="s">
        <v>36</v>
      </c>
      <c r="C53" s="35">
        <v>71</v>
      </c>
      <c r="D53" s="35" t="s">
        <v>37</v>
      </c>
      <c r="E53" s="86">
        <v>1775000</v>
      </c>
      <c r="F53" s="30">
        <v>1</v>
      </c>
      <c r="G53" s="31">
        <v>1775000</v>
      </c>
      <c r="H53" s="32">
        <f t="shared" si="5"/>
        <v>1</v>
      </c>
      <c r="I53" s="29">
        <f t="shared" si="6"/>
        <v>0</v>
      </c>
      <c r="J53" s="32">
        <f t="shared" si="7"/>
        <v>0</v>
      </c>
    </row>
    <row r="54" spans="1:10" ht="15.75" x14ac:dyDescent="0.25">
      <c r="A54" s="88"/>
      <c r="B54" s="34" t="s">
        <v>38</v>
      </c>
      <c r="C54" s="35">
        <v>1</v>
      </c>
      <c r="D54" s="35" t="s">
        <v>37</v>
      </c>
      <c r="E54" s="89">
        <v>225000</v>
      </c>
      <c r="F54" s="30">
        <v>1</v>
      </c>
      <c r="G54" s="31">
        <v>225000</v>
      </c>
      <c r="H54" s="32">
        <f t="shared" si="5"/>
        <v>1</v>
      </c>
      <c r="I54" s="29">
        <f t="shared" si="6"/>
        <v>0</v>
      </c>
      <c r="J54" s="32">
        <f t="shared" si="7"/>
        <v>0</v>
      </c>
    </row>
    <row r="55" spans="1:10" ht="30" hidden="1" x14ac:dyDescent="0.25">
      <c r="A55" s="93" t="s">
        <v>72</v>
      </c>
      <c r="B55" s="27" t="s">
        <v>82</v>
      </c>
      <c r="C55" s="28"/>
      <c r="D55" s="28"/>
      <c r="E55" s="29">
        <f>SUM(E56:E64)</f>
        <v>30000000</v>
      </c>
      <c r="F55" s="30"/>
      <c r="G55" s="31">
        <f>SUM(G56:G64)</f>
        <v>0</v>
      </c>
      <c r="H55" s="32">
        <f t="shared" si="5"/>
        <v>0</v>
      </c>
      <c r="I55" s="29">
        <f t="shared" si="6"/>
        <v>30000000</v>
      </c>
      <c r="J55" s="32">
        <f t="shared" si="7"/>
        <v>1</v>
      </c>
    </row>
    <row r="56" spans="1:10" hidden="1" x14ac:dyDescent="0.25">
      <c r="B56" s="94" t="s">
        <v>64</v>
      </c>
      <c r="C56" s="95">
        <v>1</v>
      </c>
      <c r="D56" s="96" t="s">
        <v>32</v>
      </c>
      <c r="E56" s="97">
        <v>1000000</v>
      </c>
      <c r="F56" s="30">
        <v>0</v>
      </c>
      <c r="G56" s="31">
        <v>0</v>
      </c>
      <c r="H56" s="32">
        <f t="shared" si="5"/>
        <v>0</v>
      </c>
      <c r="I56" s="29">
        <f t="shared" si="6"/>
        <v>1000000</v>
      </c>
      <c r="J56" s="32">
        <f t="shared" si="7"/>
        <v>1</v>
      </c>
    </row>
    <row r="57" spans="1:10" hidden="1" x14ac:dyDescent="0.25">
      <c r="B57" s="79" t="s">
        <v>65</v>
      </c>
      <c r="C57" s="75">
        <v>3</v>
      </c>
      <c r="D57" s="76" t="s">
        <v>42</v>
      </c>
      <c r="E57" s="77">
        <v>9000000</v>
      </c>
      <c r="F57" s="30">
        <v>0</v>
      </c>
      <c r="G57" s="31">
        <v>0</v>
      </c>
      <c r="H57" s="32">
        <f t="shared" si="5"/>
        <v>0</v>
      </c>
      <c r="I57" s="29">
        <f t="shared" si="6"/>
        <v>9000000</v>
      </c>
      <c r="J57" s="32">
        <f t="shared" si="7"/>
        <v>1</v>
      </c>
    </row>
    <row r="58" spans="1:10" hidden="1" x14ac:dyDescent="0.25">
      <c r="B58" s="79" t="s">
        <v>66</v>
      </c>
      <c r="C58" s="75">
        <v>1</v>
      </c>
      <c r="D58" s="76" t="s">
        <v>42</v>
      </c>
      <c r="E58" s="77">
        <v>2000000</v>
      </c>
      <c r="F58" s="30">
        <v>0</v>
      </c>
      <c r="G58" s="31">
        <v>0</v>
      </c>
      <c r="H58" s="32">
        <f t="shared" si="5"/>
        <v>0</v>
      </c>
      <c r="I58" s="29">
        <f t="shared" si="6"/>
        <v>2000000</v>
      </c>
      <c r="J58" s="32">
        <f t="shared" si="7"/>
        <v>1</v>
      </c>
    </row>
    <row r="59" spans="1:10" hidden="1" x14ac:dyDescent="0.25">
      <c r="B59" s="79" t="s">
        <v>67</v>
      </c>
      <c r="C59" s="75">
        <v>1</v>
      </c>
      <c r="D59" s="76" t="s">
        <v>42</v>
      </c>
      <c r="E59" s="77">
        <v>3000000</v>
      </c>
      <c r="F59" s="30">
        <v>0</v>
      </c>
      <c r="G59" s="31">
        <v>0</v>
      </c>
      <c r="H59" s="32">
        <f t="shared" si="5"/>
        <v>0</v>
      </c>
      <c r="I59" s="29">
        <f t="shared" si="6"/>
        <v>3000000</v>
      </c>
      <c r="J59" s="32">
        <f t="shared" si="7"/>
        <v>1</v>
      </c>
    </row>
    <row r="60" spans="1:10" hidden="1" x14ac:dyDescent="0.25">
      <c r="B60" s="79" t="s">
        <v>68</v>
      </c>
      <c r="C60" s="75">
        <v>26</v>
      </c>
      <c r="D60" s="76" t="s">
        <v>69</v>
      </c>
      <c r="E60" s="77">
        <v>6500000</v>
      </c>
      <c r="F60" s="30">
        <v>0</v>
      </c>
      <c r="G60" s="31">
        <v>0</v>
      </c>
      <c r="H60" s="32">
        <f t="shared" si="5"/>
        <v>0</v>
      </c>
      <c r="I60" s="29">
        <f t="shared" si="6"/>
        <v>6500000</v>
      </c>
      <c r="J60" s="32">
        <f t="shared" si="7"/>
        <v>1</v>
      </c>
    </row>
    <row r="61" spans="1:10" hidden="1" x14ac:dyDescent="0.25">
      <c r="B61" s="79" t="s">
        <v>70</v>
      </c>
      <c r="C61" s="75">
        <v>1</v>
      </c>
      <c r="D61" s="76" t="s">
        <v>42</v>
      </c>
      <c r="E61" s="77">
        <v>4400000</v>
      </c>
      <c r="F61" s="30">
        <v>0</v>
      </c>
      <c r="G61" s="31">
        <v>0</v>
      </c>
      <c r="H61" s="32">
        <f t="shared" si="5"/>
        <v>0</v>
      </c>
      <c r="I61" s="29">
        <f t="shared" si="6"/>
        <v>4400000</v>
      </c>
      <c r="J61" s="32">
        <f t="shared" si="7"/>
        <v>1</v>
      </c>
    </row>
    <row r="62" spans="1:10" hidden="1" x14ac:dyDescent="0.25">
      <c r="B62" s="98" t="s">
        <v>71</v>
      </c>
      <c r="C62" s="75">
        <v>1</v>
      </c>
      <c r="D62" s="76" t="s">
        <v>42</v>
      </c>
      <c r="E62" s="77">
        <v>1000000</v>
      </c>
      <c r="F62" s="30">
        <v>0</v>
      </c>
      <c r="G62" s="31">
        <v>0</v>
      </c>
      <c r="H62" s="32">
        <f t="shared" si="5"/>
        <v>0</v>
      </c>
      <c r="I62" s="29">
        <f t="shared" si="6"/>
        <v>1000000</v>
      </c>
      <c r="J62" s="32">
        <f t="shared" si="7"/>
        <v>1</v>
      </c>
    </row>
    <row r="63" spans="1:10" hidden="1" x14ac:dyDescent="0.25">
      <c r="B63" s="27" t="s">
        <v>83</v>
      </c>
      <c r="C63" s="28">
        <v>10</v>
      </c>
      <c r="D63" s="99" t="s">
        <v>84</v>
      </c>
      <c r="E63" s="100">
        <v>2500000</v>
      </c>
      <c r="F63" s="30">
        <v>0</v>
      </c>
      <c r="G63" s="31">
        <v>0</v>
      </c>
      <c r="H63" s="32">
        <f t="shared" si="5"/>
        <v>0</v>
      </c>
      <c r="I63" s="29">
        <f t="shared" si="6"/>
        <v>2500000</v>
      </c>
      <c r="J63" s="32">
        <f t="shared" si="7"/>
        <v>1</v>
      </c>
    </row>
    <row r="64" spans="1:10" hidden="1" x14ac:dyDescent="0.25">
      <c r="B64" s="27" t="s">
        <v>85</v>
      </c>
      <c r="C64" s="28">
        <v>1</v>
      </c>
      <c r="D64" s="101" t="s">
        <v>86</v>
      </c>
      <c r="E64" s="102">
        <v>600000</v>
      </c>
      <c r="F64" s="30">
        <v>0</v>
      </c>
      <c r="G64" s="31">
        <v>0</v>
      </c>
      <c r="H64" s="32">
        <f t="shared" si="5"/>
        <v>0</v>
      </c>
      <c r="I64" s="29">
        <f t="shared" si="6"/>
        <v>600000</v>
      </c>
      <c r="J64" s="32">
        <f t="shared" si="7"/>
        <v>1</v>
      </c>
    </row>
    <row r="65" spans="1:10" x14ac:dyDescent="0.25">
      <c r="B65" s="81"/>
      <c r="C65" s="44"/>
      <c r="D65" s="103"/>
      <c r="E65" s="83"/>
      <c r="F65" s="45"/>
      <c r="G65" s="46"/>
      <c r="H65" s="47"/>
      <c r="I65" s="48"/>
      <c r="J65" s="32"/>
    </row>
    <row r="66" spans="1:10" ht="30" x14ac:dyDescent="0.25">
      <c r="A66" s="84" t="s">
        <v>87</v>
      </c>
      <c r="B66" s="27" t="s">
        <v>88</v>
      </c>
      <c r="C66" s="28"/>
      <c r="D66" s="28"/>
      <c r="E66" s="29">
        <f>SUM(E67:E74)</f>
        <v>45000000</v>
      </c>
      <c r="F66" s="30"/>
      <c r="G66" s="31">
        <f>SUM(G67:G74)</f>
        <v>45000000</v>
      </c>
      <c r="H66" s="32">
        <f t="shared" si="5"/>
        <v>1</v>
      </c>
      <c r="I66" s="29">
        <f t="shared" si="6"/>
        <v>0</v>
      </c>
      <c r="J66" s="32">
        <f t="shared" si="7"/>
        <v>0</v>
      </c>
    </row>
    <row r="67" spans="1:10" x14ac:dyDescent="0.25">
      <c r="A67" s="85"/>
      <c r="B67" s="38" t="s">
        <v>89</v>
      </c>
      <c r="C67" s="39">
        <v>10</v>
      </c>
      <c r="D67" s="39" t="s">
        <v>37</v>
      </c>
      <c r="E67" s="62">
        <v>1500000</v>
      </c>
      <c r="F67" s="30">
        <v>1</v>
      </c>
      <c r="G67" s="31">
        <v>1500000</v>
      </c>
      <c r="H67" s="32">
        <f t="shared" si="5"/>
        <v>1</v>
      </c>
      <c r="I67" s="29">
        <f t="shared" si="6"/>
        <v>0</v>
      </c>
      <c r="J67" s="32">
        <f t="shared" si="7"/>
        <v>0</v>
      </c>
    </row>
    <row r="68" spans="1:10" x14ac:dyDescent="0.25">
      <c r="A68" s="85"/>
      <c r="B68" s="38" t="s">
        <v>73</v>
      </c>
      <c r="C68" s="39">
        <v>17</v>
      </c>
      <c r="D68" s="39" t="s">
        <v>32</v>
      </c>
      <c r="E68" s="62">
        <v>4250000</v>
      </c>
      <c r="F68" s="30">
        <v>1</v>
      </c>
      <c r="G68" s="31">
        <v>4250000</v>
      </c>
      <c r="H68" s="32">
        <f t="shared" si="5"/>
        <v>1</v>
      </c>
      <c r="I68" s="29">
        <f t="shared" si="6"/>
        <v>0</v>
      </c>
      <c r="J68" s="32">
        <f t="shared" si="7"/>
        <v>0</v>
      </c>
    </row>
    <row r="69" spans="1:10" x14ac:dyDescent="0.25">
      <c r="A69" s="85"/>
      <c r="B69" s="38" t="s">
        <v>33</v>
      </c>
      <c r="C69" s="39">
        <v>1</v>
      </c>
      <c r="D69" s="39" t="s">
        <v>32</v>
      </c>
      <c r="E69" s="62">
        <v>1125000</v>
      </c>
      <c r="F69" s="30">
        <v>1</v>
      </c>
      <c r="G69" s="31">
        <v>1125000</v>
      </c>
      <c r="H69" s="32">
        <f t="shared" si="5"/>
        <v>1</v>
      </c>
      <c r="I69" s="29">
        <f t="shared" si="6"/>
        <v>0</v>
      </c>
      <c r="J69" s="32">
        <f t="shared" si="7"/>
        <v>0</v>
      </c>
    </row>
    <row r="70" spans="1:10" x14ac:dyDescent="0.25">
      <c r="A70" s="85"/>
      <c r="B70" s="38" t="s">
        <v>50</v>
      </c>
      <c r="C70" s="39">
        <v>1</v>
      </c>
      <c r="D70" s="39" t="s">
        <v>32</v>
      </c>
      <c r="E70" s="62">
        <v>15000000</v>
      </c>
      <c r="F70" s="30">
        <v>1</v>
      </c>
      <c r="G70" s="31">
        <v>15000000</v>
      </c>
      <c r="H70" s="32">
        <f t="shared" si="5"/>
        <v>1</v>
      </c>
      <c r="I70" s="29">
        <f t="shared" si="6"/>
        <v>0</v>
      </c>
      <c r="J70" s="32">
        <f t="shared" si="7"/>
        <v>0</v>
      </c>
    </row>
    <row r="71" spans="1:10" ht="45" x14ac:dyDescent="0.25">
      <c r="A71" s="85"/>
      <c r="B71" s="38" t="s">
        <v>90</v>
      </c>
      <c r="C71" s="87" t="s">
        <v>91</v>
      </c>
      <c r="D71" s="39" t="s">
        <v>32</v>
      </c>
      <c r="E71" s="64">
        <v>20625000</v>
      </c>
      <c r="F71" s="30">
        <v>1</v>
      </c>
      <c r="G71" s="31">
        <v>20625000</v>
      </c>
      <c r="H71" s="32">
        <f t="shared" si="5"/>
        <v>1</v>
      </c>
      <c r="I71" s="29">
        <f t="shared" si="6"/>
        <v>0</v>
      </c>
      <c r="J71" s="32">
        <f t="shared" si="7"/>
        <v>0</v>
      </c>
    </row>
    <row r="72" spans="1:10" x14ac:dyDescent="0.25">
      <c r="A72" s="85"/>
      <c r="B72" s="38" t="s">
        <v>92</v>
      </c>
      <c r="C72" s="39">
        <v>8</v>
      </c>
      <c r="D72" s="39" t="s">
        <v>37</v>
      </c>
      <c r="E72" s="62">
        <v>1200000</v>
      </c>
      <c r="F72" s="30">
        <v>1</v>
      </c>
      <c r="G72" s="31">
        <v>1200000</v>
      </c>
      <c r="H72" s="32">
        <f t="shared" si="5"/>
        <v>1</v>
      </c>
      <c r="I72" s="29">
        <f t="shared" si="6"/>
        <v>0</v>
      </c>
      <c r="J72" s="32">
        <f t="shared" si="7"/>
        <v>0</v>
      </c>
    </row>
    <row r="73" spans="1:10" ht="15.75" x14ac:dyDescent="0.25">
      <c r="A73" s="85"/>
      <c r="B73" s="34" t="s">
        <v>36</v>
      </c>
      <c r="C73" s="35">
        <v>43</v>
      </c>
      <c r="D73" s="35" t="s">
        <v>37</v>
      </c>
      <c r="E73" s="62">
        <v>1075000</v>
      </c>
      <c r="F73" s="30">
        <v>1</v>
      </c>
      <c r="G73" s="31">
        <v>1075000</v>
      </c>
      <c r="H73" s="32">
        <f t="shared" si="5"/>
        <v>1</v>
      </c>
      <c r="I73" s="29">
        <f t="shared" si="6"/>
        <v>0</v>
      </c>
      <c r="J73" s="32">
        <f t="shared" si="7"/>
        <v>0</v>
      </c>
    </row>
    <row r="74" spans="1:10" ht="15.75" x14ac:dyDescent="0.25">
      <c r="A74" s="88"/>
      <c r="B74" s="34" t="s">
        <v>38</v>
      </c>
      <c r="C74" s="35">
        <v>1</v>
      </c>
      <c r="D74" s="35" t="s">
        <v>37</v>
      </c>
      <c r="E74" s="62">
        <v>225000</v>
      </c>
      <c r="F74" s="30">
        <v>1</v>
      </c>
      <c r="G74" s="31">
        <v>225000</v>
      </c>
      <c r="H74" s="32">
        <f t="shared" si="5"/>
        <v>1</v>
      </c>
      <c r="I74" s="29">
        <f t="shared" si="6"/>
        <v>0</v>
      </c>
      <c r="J74" s="32">
        <f t="shared" si="7"/>
        <v>0</v>
      </c>
    </row>
    <row r="75" spans="1:10" x14ac:dyDescent="0.25">
      <c r="A75" s="67"/>
      <c r="B75" s="117"/>
      <c r="C75" s="118"/>
      <c r="D75" s="119"/>
      <c r="E75" s="120"/>
      <c r="F75" s="121"/>
      <c r="G75" s="33"/>
      <c r="H75" s="114"/>
      <c r="I75" s="115"/>
      <c r="J75" s="122"/>
    </row>
    <row r="76" spans="1:10" ht="30" x14ac:dyDescent="0.25">
      <c r="A76" s="84" t="s">
        <v>97</v>
      </c>
      <c r="B76" s="27" t="s">
        <v>48</v>
      </c>
      <c r="C76" s="28"/>
      <c r="D76" s="28"/>
      <c r="E76" s="29">
        <f>SUM(E77:E85)</f>
        <v>45000000</v>
      </c>
      <c r="F76" s="30"/>
      <c r="G76" s="31">
        <f>SUM(G77:G85)</f>
        <v>45000000</v>
      </c>
      <c r="H76" s="32">
        <f t="shared" ref="H76:H85" si="8">G76/E76*100%</f>
        <v>1</v>
      </c>
      <c r="I76" s="29">
        <f t="shared" ref="I76:I85" si="9">E76-G76</f>
        <v>0</v>
      </c>
      <c r="J76" s="32">
        <f t="shared" ref="J76:J85" si="10">100%-H76</f>
        <v>0</v>
      </c>
    </row>
    <row r="77" spans="1:10" ht="15.75" x14ac:dyDescent="0.25">
      <c r="A77" s="85"/>
      <c r="B77" s="34" t="s">
        <v>73</v>
      </c>
      <c r="C77" s="35">
        <v>15</v>
      </c>
      <c r="D77" s="35" t="s">
        <v>32</v>
      </c>
      <c r="E77" s="62">
        <v>3750000</v>
      </c>
      <c r="F77" s="30">
        <v>1</v>
      </c>
      <c r="G77" s="31">
        <v>3750000</v>
      </c>
      <c r="H77" s="32">
        <f t="shared" si="8"/>
        <v>1</v>
      </c>
      <c r="I77" s="29">
        <f t="shared" si="9"/>
        <v>0</v>
      </c>
      <c r="J77" s="32">
        <f t="shared" si="10"/>
        <v>0</v>
      </c>
    </row>
    <row r="78" spans="1:10" ht="15.75" x14ac:dyDescent="0.25">
      <c r="A78" s="85"/>
      <c r="B78" s="34" t="s">
        <v>33</v>
      </c>
      <c r="C78" s="35">
        <v>1</v>
      </c>
      <c r="D78" s="35" t="s">
        <v>32</v>
      </c>
      <c r="E78" s="62">
        <v>1125000</v>
      </c>
      <c r="F78" s="30">
        <v>1</v>
      </c>
      <c r="G78" s="31">
        <v>1125000</v>
      </c>
      <c r="H78" s="32">
        <f t="shared" si="8"/>
        <v>1</v>
      </c>
      <c r="I78" s="29">
        <f t="shared" si="9"/>
        <v>0</v>
      </c>
      <c r="J78" s="32">
        <f t="shared" si="10"/>
        <v>0</v>
      </c>
    </row>
    <row r="79" spans="1:10" ht="63" x14ac:dyDescent="0.25">
      <c r="A79" s="85"/>
      <c r="B79" s="34" t="s">
        <v>90</v>
      </c>
      <c r="C79" s="40" t="s">
        <v>98</v>
      </c>
      <c r="D79" s="35" t="s">
        <v>32</v>
      </c>
      <c r="E79" s="64">
        <v>16575000</v>
      </c>
      <c r="F79" s="30">
        <v>1</v>
      </c>
      <c r="G79" s="31">
        <v>16575000</v>
      </c>
      <c r="H79" s="32">
        <f t="shared" si="8"/>
        <v>1</v>
      </c>
      <c r="I79" s="29">
        <f t="shared" si="9"/>
        <v>0</v>
      </c>
      <c r="J79" s="32">
        <f t="shared" si="10"/>
        <v>0</v>
      </c>
    </row>
    <row r="80" spans="1:10" ht="15.75" x14ac:dyDescent="0.25">
      <c r="A80" s="85"/>
      <c r="B80" s="34" t="s">
        <v>52</v>
      </c>
      <c r="C80" s="35">
        <v>17</v>
      </c>
      <c r="D80" s="35" t="s">
        <v>37</v>
      </c>
      <c r="E80" s="62">
        <v>2550000</v>
      </c>
      <c r="F80" s="30">
        <v>1</v>
      </c>
      <c r="G80" s="31">
        <v>2550000</v>
      </c>
      <c r="H80" s="32">
        <f t="shared" si="8"/>
        <v>1</v>
      </c>
      <c r="I80" s="29">
        <f t="shared" si="9"/>
        <v>0</v>
      </c>
      <c r="J80" s="32">
        <f t="shared" si="10"/>
        <v>0</v>
      </c>
    </row>
    <row r="81" spans="1:10" ht="15.75" x14ac:dyDescent="0.25">
      <c r="A81" s="85"/>
      <c r="B81" s="34" t="s">
        <v>99</v>
      </c>
      <c r="C81" s="35">
        <v>5</v>
      </c>
      <c r="D81" s="35" t="s">
        <v>37</v>
      </c>
      <c r="E81" s="62">
        <v>3900000</v>
      </c>
      <c r="F81" s="30">
        <v>1</v>
      </c>
      <c r="G81" s="31">
        <v>3900000</v>
      </c>
      <c r="H81" s="32">
        <f t="shared" si="8"/>
        <v>1</v>
      </c>
      <c r="I81" s="29">
        <f t="shared" si="9"/>
        <v>0</v>
      </c>
      <c r="J81" s="32">
        <f t="shared" si="10"/>
        <v>0</v>
      </c>
    </row>
    <row r="82" spans="1:10" ht="15.75" x14ac:dyDescent="0.25">
      <c r="A82" s="85"/>
      <c r="B82" s="34" t="s">
        <v>50</v>
      </c>
      <c r="C82" s="35">
        <v>1</v>
      </c>
      <c r="D82" s="35" t="s">
        <v>32</v>
      </c>
      <c r="E82" s="62">
        <v>15000000</v>
      </c>
      <c r="F82" s="30">
        <v>1</v>
      </c>
      <c r="G82" s="31">
        <v>15000000</v>
      </c>
      <c r="H82" s="32">
        <f t="shared" si="8"/>
        <v>1</v>
      </c>
      <c r="I82" s="29">
        <f t="shared" si="9"/>
        <v>0</v>
      </c>
      <c r="J82" s="32">
        <f t="shared" si="10"/>
        <v>0</v>
      </c>
    </row>
    <row r="83" spans="1:10" ht="15.75" x14ac:dyDescent="0.25">
      <c r="A83" s="85"/>
      <c r="B83" s="34" t="s">
        <v>36</v>
      </c>
      <c r="C83" s="35">
        <v>72</v>
      </c>
      <c r="D83" s="35" t="s">
        <v>37</v>
      </c>
      <c r="E83" s="62">
        <v>1800000</v>
      </c>
      <c r="F83" s="30">
        <v>1</v>
      </c>
      <c r="G83" s="31">
        <v>1800000</v>
      </c>
      <c r="H83" s="32">
        <f t="shared" si="8"/>
        <v>1</v>
      </c>
      <c r="I83" s="29">
        <f t="shared" si="9"/>
        <v>0</v>
      </c>
      <c r="J83" s="32">
        <f t="shared" si="10"/>
        <v>0</v>
      </c>
    </row>
    <row r="84" spans="1:10" ht="15.75" x14ac:dyDescent="0.25">
      <c r="A84" s="85"/>
      <c r="B84" s="34" t="s">
        <v>38</v>
      </c>
      <c r="C84" s="35">
        <v>1</v>
      </c>
      <c r="D84" s="35" t="s">
        <v>37</v>
      </c>
      <c r="E84" s="62">
        <v>225000</v>
      </c>
      <c r="F84" s="30">
        <v>1</v>
      </c>
      <c r="G84" s="31">
        <v>225000</v>
      </c>
      <c r="H84" s="32">
        <f t="shared" si="8"/>
        <v>1</v>
      </c>
      <c r="I84" s="29">
        <f t="shared" si="9"/>
        <v>0</v>
      </c>
      <c r="J84" s="32">
        <f t="shared" si="10"/>
        <v>0</v>
      </c>
    </row>
    <row r="85" spans="1:10" ht="15.75" x14ac:dyDescent="0.25">
      <c r="A85" s="88"/>
      <c r="B85" s="34" t="s">
        <v>39</v>
      </c>
      <c r="C85" s="35">
        <v>1</v>
      </c>
      <c r="D85" s="35" t="s">
        <v>37</v>
      </c>
      <c r="E85" s="62">
        <v>75000</v>
      </c>
      <c r="F85" s="30">
        <v>1</v>
      </c>
      <c r="G85" s="31">
        <v>75000</v>
      </c>
      <c r="H85" s="32">
        <f t="shared" si="8"/>
        <v>1</v>
      </c>
      <c r="I85" s="29">
        <f t="shared" si="9"/>
        <v>0</v>
      </c>
      <c r="J85" s="32">
        <f t="shared" si="10"/>
        <v>0</v>
      </c>
    </row>
    <row r="86" spans="1:10" x14ac:dyDescent="0.25">
      <c r="B86" s="81"/>
      <c r="C86" s="44"/>
      <c r="D86" s="44"/>
      <c r="E86" s="46"/>
      <c r="F86" s="45"/>
      <c r="G86" s="46"/>
      <c r="H86" s="123"/>
      <c r="I86" s="46"/>
      <c r="J86" s="72"/>
    </row>
    <row r="87" spans="1:10" ht="30" x14ac:dyDescent="0.25">
      <c r="A87" s="84" t="s">
        <v>101</v>
      </c>
      <c r="B87" s="27" t="s">
        <v>30</v>
      </c>
      <c r="C87" s="28"/>
      <c r="D87" s="28"/>
      <c r="E87" s="29">
        <f>SUM(E88:E97)</f>
        <v>45000000</v>
      </c>
      <c r="F87" s="30"/>
      <c r="G87" s="31">
        <f>SUM(G88:G97)</f>
        <v>45000000</v>
      </c>
      <c r="H87" s="32">
        <f t="shared" ref="H87:H96" si="11">G87/E87*100%</f>
        <v>1</v>
      </c>
      <c r="I87" s="29">
        <f t="shared" ref="I87:I96" si="12">E87-G87</f>
        <v>0</v>
      </c>
      <c r="J87" s="32">
        <f t="shared" ref="J87:J96" si="13">100%-H87</f>
        <v>0</v>
      </c>
    </row>
    <row r="88" spans="1:10" x14ac:dyDescent="0.25">
      <c r="A88" s="61"/>
      <c r="B88" s="38" t="s">
        <v>73</v>
      </c>
      <c r="C88" s="39">
        <v>9</v>
      </c>
      <c r="D88" s="39" t="s">
        <v>32</v>
      </c>
      <c r="E88" s="62">
        <v>2250000</v>
      </c>
      <c r="F88" s="30">
        <v>1</v>
      </c>
      <c r="G88" s="31">
        <v>2250000</v>
      </c>
      <c r="H88" s="32">
        <f t="shared" si="11"/>
        <v>1</v>
      </c>
      <c r="I88" s="29">
        <f t="shared" si="12"/>
        <v>0</v>
      </c>
      <c r="J88" s="32">
        <f t="shared" si="13"/>
        <v>0</v>
      </c>
    </row>
    <row r="89" spans="1:10" x14ac:dyDescent="0.25">
      <c r="A89" s="61"/>
      <c r="B89" s="38" t="s">
        <v>33</v>
      </c>
      <c r="C89" s="39">
        <v>1</v>
      </c>
      <c r="D89" s="39" t="s">
        <v>32</v>
      </c>
      <c r="E89" s="62">
        <v>1125000</v>
      </c>
      <c r="F89" s="30">
        <v>1</v>
      </c>
      <c r="G89" s="31">
        <v>1125000</v>
      </c>
      <c r="H89" s="32">
        <f t="shared" si="11"/>
        <v>1</v>
      </c>
      <c r="I89" s="29">
        <f t="shared" si="12"/>
        <v>0</v>
      </c>
      <c r="J89" s="32">
        <f t="shared" si="13"/>
        <v>0</v>
      </c>
    </row>
    <row r="90" spans="1:10" x14ac:dyDescent="0.25">
      <c r="A90" s="61"/>
      <c r="B90" s="38" t="s">
        <v>50</v>
      </c>
      <c r="C90" s="39">
        <v>1</v>
      </c>
      <c r="D90" s="39" t="s">
        <v>32</v>
      </c>
      <c r="E90" s="62">
        <v>15000000</v>
      </c>
      <c r="F90" s="30">
        <v>1</v>
      </c>
      <c r="G90" s="31">
        <v>15000000</v>
      </c>
      <c r="H90" s="32">
        <f t="shared" si="11"/>
        <v>1</v>
      </c>
      <c r="I90" s="29">
        <f t="shared" si="12"/>
        <v>0</v>
      </c>
      <c r="J90" s="32">
        <f t="shared" si="13"/>
        <v>0</v>
      </c>
    </row>
    <row r="91" spans="1:10" x14ac:dyDescent="0.25">
      <c r="A91" s="61"/>
      <c r="B91" s="38" t="s">
        <v>74</v>
      </c>
      <c r="C91" s="39">
        <v>1</v>
      </c>
      <c r="D91" s="39" t="s">
        <v>37</v>
      </c>
      <c r="E91" s="62">
        <v>3200000</v>
      </c>
      <c r="F91" s="30">
        <v>1</v>
      </c>
      <c r="G91" s="31">
        <v>3200000</v>
      </c>
      <c r="H91" s="32">
        <f t="shared" si="11"/>
        <v>1</v>
      </c>
      <c r="I91" s="29">
        <f t="shared" si="12"/>
        <v>0</v>
      </c>
      <c r="J91" s="32">
        <f t="shared" si="13"/>
        <v>0</v>
      </c>
    </row>
    <row r="92" spans="1:10" x14ac:dyDescent="0.25">
      <c r="A92" s="61"/>
      <c r="B92" s="38" t="s">
        <v>99</v>
      </c>
      <c r="C92" s="39">
        <v>2</v>
      </c>
      <c r="D92" s="39" t="s">
        <v>37</v>
      </c>
      <c r="E92" s="62">
        <v>1560000</v>
      </c>
      <c r="F92" s="30">
        <v>1</v>
      </c>
      <c r="G92" s="31">
        <v>1560000</v>
      </c>
      <c r="H92" s="32">
        <f t="shared" si="11"/>
        <v>1</v>
      </c>
      <c r="I92" s="29">
        <f t="shared" si="12"/>
        <v>0</v>
      </c>
      <c r="J92" s="32">
        <f t="shared" si="13"/>
        <v>0</v>
      </c>
    </row>
    <row r="93" spans="1:10" x14ac:dyDescent="0.25">
      <c r="A93" s="61"/>
      <c r="B93" s="38" t="s">
        <v>102</v>
      </c>
      <c r="C93" s="39">
        <v>1</v>
      </c>
      <c r="D93" s="39" t="s">
        <v>32</v>
      </c>
      <c r="E93" s="62">
        <v>6000000</v>
      </c>
      <c r="F93" s="30">
        <v>1</v>
      </c>
      <c r="G93" s="31">
        <v>6000000</v>
      </c>
      <c r="H93" s="32">
        <f t="shared" si="11"/>
        <v>1</v>
      </c>
      <c r="I93" s="29">
        <f t="shared" si="12"/>
        <v>0</v>
      </c>
      <c r="J93" s="32">
        <f t="shared" si="13"/>
        <v>0</v>
      </c>
    </row>
    <row r="94" spans="1:10" ht="45" x14ac:dyDescent="0.25">
      <c r="A94" s="61"/>
      <c r="B94" s="38" t="s">
        <v>103</v>
      </c>
      <c r="C94" s="87" t="s">
        <v>104</v>
      </c>
      <c r="D94" s="39" t="s">
        <v>32</v>
      </c>
      <c r="E94" s="64">
        <v>12115000</v>
      </c>
      <c r="F94" s="30">
        <v>1</v>
      </c>
      <c r="G94" s="31">
        <v>12115000</v>
      </c>
      <c r="H94" s="32">
        <f t="shared" si="11"/>
        <v>1</v>
      </c>
      <c r="I94" s="29">
        <f t="shared" si="12"/>
        <v>0</v>
      </c>
      <c r="J94" s="32">
        <f t="shared" si="13"/>
        <v>0</v>
      </c>
    </row>
    <row r="95" spans="1:10" ht="15.75" x14ac:dyDescent="0.25">
      <c r="A95" s="61"/>
      <c r="B95" s="34" t="s">
        <v>36</v>
      </c>
      <c r="C95" s="35">
        <v>141</v>
      </c>
      <c r="D95" s="35" t="s">
        <v>37</v>
      </c>
      <c r="E95" s="62">
        <v>3525000</v>
      </c>
      <c r="F95" s="30">
        <v>1</v>
      </c>
      <c r="G95" s="31">
        <v>3525000</v>
      </c>
      <c r="H95" s="32">
        <f t="shared" si="11"/>
        <v>1</v>
      </c>
      <c r="I95" s="29">
        <f t="shared" si="12"/>
        <v>0</v>
      </c>
      <c r="J95" s="32">
        <f t="shared" si="13"/>
        <v>0</v>
      </c>
    </row>
    <row r="96" spans="1:10" ht="15.75" x14ac:dyDescent="0.25">
      <c r="A96" s="66"/>
      <c r="B96" s="34" t="s">
        <v>38</v>
      </c>
      <c r="C96" s="35">
        <v>1</v>
      </c>
      <c r="D96" s="35" t="s">
        <v>37</v>
      </c>
      <c r="E96" s="62">
        <v>225000</v>
      </c>
      <c r="F96" s="30">
        <v>1</v>
      </c>
      <c r="G96" s="31">
        <v>225000</v>
      </c>
      <c r="H96" s="32">
        <f t="shared" si="11"/>
        <v>1</v>
      </c>
      <c r="I96" s="29">
        <f t="shared" si="12"/>
        <v>0</v>
      </c>
      <c r="J96" s="32">
        <f t="shared" si="13"/>
        <v>0</v>
      </c>
    </row>
    <row r="97" spans="1:10" x14ac:dyDescent="0.25">
      <c r="B97" s="127"/>
      <c r="C97" s="128"/>
      <c r="D97" s="128"/>
      <c r="E97" s="124"/>
      <c r="F97" s="129"/>
      <c r="G97" s="124"/>
      <c r="H97" s="125"/>
      <c r="I97" s="126"/>
      <c r="J97" s="47"/>
    </row>
    <row r="98" spans="1:10" ht="30" x14ac:dyDescent="0.25">
      <c r="A98" s="84" t="s">
        <v>106</v>
      </c>
      <c r="B98" s="27" t="s">
        <v>30</v>
      </c>
      <c r="C98" s="28"/>
      <c r="D98" s="28"/>
      <c r="E98" s="29">
        <f>SUM(E99:E108)</f>
        <v>45000000</v>
      </c>
      <c r="F98" s="30"/>
      <c r="G98" s="31">
        <f>SUM(G99:G108)</f>
        <v>45000000</v>
      </c>
      <c r="H98" s="32">
        <f t="shared" ref="H98:H108" si="14">G98/E98*100%</f>
        <v>1</v>
      </c>
      <c r="I98" s="29">
        <f t="shared" ref="I98:I108" si="15">E98-G98</f>
        <v>0</v>
      </c>
      <c r="J98" s="32">
        <f t="shared" ref="J98:J108" si="16">100%-H98</f>
        <v>0</v>
      </c>
    </row>
    <row r="99" spans="1:10" x14ac:dyDescent="0.25">
      <c r="A99" s="61"/>
      <c r="B99" s="38" t="s">
        <v>89</v>
      </c>
      <c r="C99" s="39">
        <v>10</v>
      </c>
      <c r="D99" s="39" t="s">
        <v>37</v>
      </c>
      <c r="E99" s="62">
        <v>1500000</v>
      </c>
      <c r="F99" s="30">
        <v>1</v>
      </c>
      <c r="G99" s="31">
        <v>1500000</v>
      </c>
      <c r="H99" s="32">
        <f t="shared" si="14"/>
        <v>1</v>
      </c>
      <c r="I99" s="29">
        <f t="shared" si="15"/>
        <v>0</v>
      </c>
      <c r="J99" s="32">
        <f t="shared" si="16"/>
        <v>0</v>
      </c>
    </row>
    <row r="100" spans="1:10" x14ac:dyDescent="0.25">
      <c r="A100" s="61"/>
      <c r="B100" s="38" t="s">
        <v>73</v>
      </c>
      <c r="C100" s="39">
        <v>20</v>
      </c>
      <c r="D100" s="39" t="s">
        <v>32</v>
      </c>
      <c r="E100" s="62">
        <v>5000000</v>
      </c>
      <c r="F100" s="30">
        <v>1</v>
      </c>
      <c r="G100" s="31">
        <v>5000000</v>
      </c>
      <c r="H100" s="32">
        <f t="shared" si="14"/>
        <v>1</v>
      </c>
      <c r="I100" s="29">
        <f t="shared" si="15"/>
        <v>0</v>
      </c>
      <c r="J100" s="32">
        <f t="shared" si="16"/>
        <v>0</v>
      </c>
    </row>
    <row r="101" spans="1:10" x14ac:dyDescent="0.25">
      <c r="A101" s="61"/>
      <c r="B101" s="38" t="s">
        <v>33</v>
      </c>
      <c r="C101" s="39">
        <v>1</v>
      </c>
      <c r="D101" s="39" t="s">
        <v>32</v>
      </c>
      <c r="E101" s="62">
        <v>1125000</v>
      </c>
      <c r="F101" s="30">
        <v>1</v>
      </c>
      <c r="G101" s="31">
        <v>1125000</v>
      </c>
      <c r="H101" s="32">
        <f t="shared" si="14"/>
        <v>1</v>
      </c>
      <c r="I101" s="29">
        <f t="shared" si="15"/>
        <v>0</v>
      </c>
      <c r="J101" s="32">
        <f t="shared" si="16"/>
        <v>0</v>
      </c>
    </row>
    <row r="102" spans="1:10" x14ac:dyDescent="0.25">
      <c r="A102" s="61"/>
      <c r="B102" s="38" t="s">
        <v>77</v>
      </c>
      <c r="C102" s="39">
        <v>1</v>
      </c>
      <c r="D102" s="39" t="s">
        <v>37</v>
      </c>
      <c r="E102" s="62">
        <v>3000000</v>
      </c>
      <c r="F102" s="30">
        <v>1</v>
      </c>
      <c r="G102" s="31">
        <v>3000000</v>
      </c>
      <c r="H102" s="32">
        <f t="shared" si="14"/>
        <v>1</v>
      </c>
      <c r="I102" s="29">
        <f t="shared" si="15"/>
        <v>0</v>
      </c>
      <c r="J102" s="32">
        <f t="shared" si="16"/>
        <v>0</v>
      </c>
    </row>
    <row r="103" spans="1:10" x14ac:dyDescent="0.25">
      <c r="A103" s="61"/>
      <c r="B103" s="38" t="s">
        <v>107</v>
      </c>
      <c r="C103" s="39">
        <v>50</v>
      </c>
      <c r="D103" s="39" t="s">
        <v>37</v>
      </c>
      <c r="E103" s="62">
        <v>7500000</v>
      </c>
      <c r="F103" s="30">
        <v>1</v>
      </c>
      <c r="G103" s="31">
        <v>7500000</v>
      </c>
      <c r="H103" s="32">
        <f t="shared" si="14"/>
        <v>1</v>
      </c>
      <c r="I103" s="29">
        <f t="shared" si="15"/>
        <v>0</v>
      </c>
      <c r="J103" s="32">
        <f t="shared" si="16"/>
        <v>0</v>
      </c>
    </row>
    <row r="104" spans="1:10" x14ac:dyDescent="0.25">
      <c r="A104" s="61"/>
      <c r="B104" s="38" t="s">
        <v>108</v>
      </c>
      <c r="C104" s="39">
        <v>2</v>
      </c>
      <c r="D104" s="39" t="s">
        <v>37</v>
      </c>
      <c r="E104" s="62">
        <v>1500000</v>
      </c>
      <c r="F104" s="30">
        <v>1</v>
      </c>
      <c r="G104" s="31">
        <v>1500000</v>
      </c>
      <c r="H104" s="32">
        <f t="shared" si="14"/>
        <v>1</v>
      </c>
      <c r="I104" s="29">
        <f t="shared" si="15"/>
        <v>0</v>
      </c>
      <c r="J104" s="32">
        <f t="shared" si="16"/>
        <v>0</v>
      </c>
    </row>
    <row r="105" spans="1:10" ht="45" x14ac:dyDescent="0.25">
      <c r="A105" s="61"/>
      <c r="B105" s="38" t="s">
        <v>90</v>
      </c>
      <c r="C105" s="87" t="s">
        <v>109</v>
      </c>
      <c r="D105" s="39" t="s">
        <v>32</v>
      </c>
      <c r="E105" s="62">
        <v>21750000</v>
      </c>
      <c r="F105" s="30">
        <v>1</v>
      </c>
      <c r="G105" s="31">
        <v>21750000</v>
      </c>
      <c r="H105" s="32">
        <f t="shared" si="14"/>
        <v>1</v>
      </c>
      <c r="I105" s="29">
        <f t="shared" si="15"/>
        <v>0</v>
      </c>
      <c r="J105" s="32">
        <f t="shared" si="16"/>
        <v>0</v>
      </c>
    </row>
    <row r="106" spans="1:10" ht="15.75" x14ac:dyDescent="0.25">
      <c r="A106" s="61"/>
      <c r="B106" s="34" t="s">
        <v>36</v>
      </c>
      <c r="C106" s="35">
        <v>31</v>
      </c>
      <c r="D106" s="35" t="s">
        <v>37</v>
      </c>
      <c r="E106" s="62">
        <v>775000</v>
      </c>
      <c r="F106" s="30">
        <v>1</v>
      </c>
      <c r="G106" s="31">
        <v>775000</v>
      </c>
      <c r="H106" s="32">
        <f t="shared" si="14"/>
        <v>1</v>
      </c>
      <c r="I106" s="29">
        <f t="shared" si="15"/>
        <v>0</v>
      </c>
      <c r="J106" s="32">
        <f t="shared" si="16"/>
        <v>0</v>
      </c>
    </row>
    <row r="107" spans="1:10" ht="15.75" x14ac:dyDescent="0.25">
      <c r="A107" s="61"/>
      <c r="B107" s="34" t="s">
        <v>38</v>
      </c>
      <c r="C107" s="35">
        <v>1</v>
      </c>
      <c r="D107" s="35" t="s">
        <v>37</v>
      </c>
      <c r="E107" s="62">
        <v>225000</v>
      </c>
      <c r="F107" s="30">
        <v>1</v>
      </c>
      <c r="G107" s="31">
        <v>225000</v>
      </c>
      <c r="H107" s="32">
        <f t="shared" si="14"/>
        <v>1</v>
      </c>
      <c r="I107" s="29">
        <f t="shared" si="15"/>
        <v>0</v>
      </c>
      <c r="J107" s="32">
        <f t="shared" si="16"/>
        <v>0</v>
      </c>
    </row>
    <row r="108" spans="1:10" x14ac:dyDescent="0.25">
      <c r="A108" s="66"/>
      <c r="B108" s="38" t="s">
        <v>110</v>
      </c>
      <c r="C108" s="39">
        <v>1</v>
      </c>
      <c r="D108" s="39" t="s">
        <v>32</v>
      </c>
      <c r="E108" s="62">
        <v>2625000</v>
      </c>
      <c r="F108" s="30">
        <v>1</v>
      </c>
      <c r="G108" s="31">
        <v>2625000</v>
      </c>
      <c r="H108" s="32">
        <f t="shared" si="14"/>
        <v>1</v>
      </c>
      <c r="I108" s="29">
        <f t="shared" si="15"/>
        <v>0</v>
      </c>
      <c r="J108" s="32">
        <f t="shared" si="16"/>
        <v>0</v>
      </c>
    </row>
    <row r="109" spans="1:10" x14ac:dyDescent="0.25">
      <c r="A109" s="110"/>
      <c r="B109" s="132"/>
      <c r="C109" s="133"/>
      <c r="D109" s="134"/>
      <c r="E109" s="89"/>
      <c r="F109" s="135"/>
      <c r="G109" s="136"/>
      <c r="H109" s="130"/>
      <c r="I109" s="131"/>
      <c r="J109" s="122"/>
    </row>
    <row r="110" spans="1:10" x14ac:dyDescent="0.25">
      <c r="A110" s="137"/>
      <c r="B110" s="138"/>
      <c r="C110" s="139"/>
      <c r="D110" s="140"/>
      <c r="E110" s="136"/>
      <c r="F110" s="135"/>
      <c r="G110" s="136"/>
      <c r="H110" s="130"/>
      <c r="I110" s="131"/>
      <c r="J110" s="122"/>
    </row>
    <row r="111" spans="1:10" ht="30" x14ac:dyDescent="0.25">
      <c r="A111" s="84" t="s">
        <v>112</v>
      </c>
      <c r="B111" s="27" t="s">
        <v>30</v>
      </c>
      <c r="C111" s="28"/>
      <c r="D111" s="28"/>
      <c r="E111" s="29">
        <f>SUM(E112:E123)</f>
        <v>45000000</v>
      </c>
      <c r="F111" s="30"/>
      <c r="G111" s="31">
        <f>SUM(G112:G123)</f>
        <v>45000000</v>
      </c>
      <c r="H111" s="32">
        <f t="shared" ref="H111:H133" si="17">G111/E111*100%</f>
        <v>1</v>
      </c>
      <c r="I111" s="29">
        <f t="shared" ref="I111:I133" si="18">E111-G111</f>
        <v>0</v>
      </c>
      <c r="J111" s="32">
        <f t="shared" ref="J111:J133" si="19">100%-H111</f>
        <v>0</v>
      </c>
    </row>
    <row r="112" spans="1:10" ht="15.75" x14ac:dyDescent="0.25">
      <c r="A112" s="61"/>
      <c r="B112" s="34" t="s">
        <v>73</v>
      </c>
      <c r="C112" s="35">
        <v>9</v>
      </c>
      <c r="D112" s="35" t="s">
        <v>32</v>
      </c>
      <c r="E112" s="86">
        <v>2250000</v>
      </c>
      <c r="F112" s="30">
        <v>1</v>
      </c>
      <c r="G112" s="31">
        <v>2250000</v>
      </c>
      <c r="H112" s="32">
        <f t="shared" si="17"/>
        <v>1</v>
      </c>
      <c r="I112" s="29">
        <f t="shared" si="18"/>
        <v>0</v>
      </c>
      <c r="J112" s="32">
        <f t="shared" si="19"/>
        <v>0</v>
      </c>
    </row>
    <row r="113" spans="1:10" ht="15.75" x14ac:dyDescent="0.25">
      <c r="A113" s="61"/>
      <c r="B113" s="34" t="s">
        <v>33</v>
      </c>
      <c r="C113" s="35">
        <v>1</v>
      </c>
      <c r="D113" s="35" t="s">
        <v>32</v>
      </c>
      <c r="E113" s="86">
        <v>1125000</v>
      </c>
      <c r="F113" s="30">
        <v>1</v>
      </c>
      <c r="G113" s="31">
        <v>1125000</v>
      </c>
      <c r="H113" s="32">
        <f t="shared" si="17"/>
        <v>1</v>
      </c>
      <c r="I113" s="29">
        <f t="shared" si="18"/>
        <v>0</v>
      </c>
      <c r="J113" s="32">
        <f t="shared" si="19"/>
        <v>0</v>
      </c>
    </row>
    <row r="114" spans="1:10" ht="47.25" x14ac:dyDescent="0.25">
      <c r="A114" s="61"/>
      <c r="B114" s="34" t="s">
        <v>113</v>
      </c>
      <c r="C114" s="40" t="s">
        <v>114</v>
      </c>
      <c r="D114" s="35" t="s">
        <v>32</v>
      </c>
      <c r="E114" s="62">
        <v>8875000</v>
      </c>
      <c r="F114" s="30">
        <v>1</v>
      </c>
      <c r="G114" s="31">
        <v>8875000</v>
      </c>
      <c r="H114" s="32">
        <f t="shared" si="17"/>
        <v>1</v>
      </c>
      <c r="I114" s="29">
        <f t="shared" si="18"/>
        <v>0</v>
      </c>
      <c r="J114" s="32">
        <f t="shared" si="19"/>
        <v>0</v>
      </c>
    </row>
    <row r="115" spans="1:10" ht="15.75" x14ac:dyDescent="0.25">
      <c r="A115" s="61"/>
      <c r="B115" s="34" t="s">
        <v>115</v>
      </c>
      <c r="C115" s="35">
        <v>1</v>
      </c>
      <c r="D115" s="35" t="s">
        <v>32</v>
      </c>
      <c r="E115" s="62">
        <v>3000000</v>
      </c>
      <c r="F115" s="30">
        <v>1</v>
      </c>
      <c r="G115" s="31">
        <v>3000000</v>
      </c>
      <c r="H115" s="32">
        <f t="shared" si="17"/>
        <v>1</v>
      </c>
      <c r="I115" s="29">
        <f t="shared" si="18"/>
        <v>0</v>
      </c>
      <c r="J115" s="32">
        <f t="shared" si="19"/>
        <v>0</v>
      </c>
    </row>
    <row r="116" spans="1:10" ht="15.75" x14ac:dyDescent="0.25">
      <c r="A116" s="61"/>
      <c r="B116" s="34" t="s">
        <v>116</v>
      </c>
      <c r="C116" s="35">
        <v>1</v>
      </c>
      <c r="D116" s="35" t="s">
        <v>32</v>
      </c>
      <c r="E116" s="62">
        <v>10000000</v>
      </c>
      <c r="F116" s="30">
        <v>1</v>
      </c>
      <c r="G116" s="31">
        <v>10000000</v>
      </c>
      <c r="H116" s="32">
        <f t="shared" si="17"/>
        <v>1</v>
      </c>
      <c r="I116" s="29">
        <f t="shared" si="18"/>
        <v>0</v>
      </c>
      <c r="J116" s="32">
        <f t="shared" si="19"/>
        <v>0</v>
      </c>
    </row>
    <row r="117" spans="1:10" ht="15.75" x14ac:dyDescent="0.25">
      <c r="A117" s="61"/>
      <c r="B117" s="34" t="s">
        <v>117</v>
      </c>
      <c r="C117" s="35">
        <v>1</v>
      </c>
      <c r="D117" s="35" t="s">
        <v>118</v>
      </c>
      <c r="E117" s="62">
        <v>6000000</v>
      </c>
      <c r="F117" s="30">
        <v>1</v>
      </c>
      <c r="G117" s="31">
        <v>6000000</v>
      </c>
      <c r="H117" s="32">
        <f t="shared" si="17"/>
        <v>1</v>
      </c>
      <c r="I117" s="29">
        <f t="shared" si="18"/>
        <v>0</v>
      </c>
      <c r="J117" s="32">
        <f t="shared" si="19"/>
        <v>0</v>
      </c>
    </row>
    <row r="118" spans="1:10" ht="15.75" x14ac:dyDescent="0.25">
      <c r="A118" s="61"/>
      <c r="B118" s="34" t="s">
        <v>119</v>
      </c>
      <c r="C118" s="35">
        <v>1</v>
      </c>
      <c r="D118" s="35" t="s">
        <v>32</v>
      </c>
      <c r="E118" s="62">
        <v>10000000</v>
      </c>
      <c r="F118" s="30">
        <v>1</v>
      </c>
      <c r="G118" s="31">
        <v>10000000</v>
      </c>
      <c r="H118" s="32">
        <f t="shared" si="17"/>
        <v>1</v>
      </c>
      <c r="I118" s="29">
        <f t="shared" si="18"/>
        <v>0</v>
      </c>
      <c r="J118" s="32">
        <f t="shared" si="19"/>
        <v>0</v>
      </c>
    </row>
    <row r="119" spans="1:10" ht="15.75" x14ac:dyDescent="0.25">
      <c r="A119" s="61"/>
      <c r="B119" s="34" t="s">
        <v>120</v>
      </c>
      <c r="C119" s="35">
        <v>4</v>
      </c>
      <c r="D119" s="35" t="s">
        <v>37</v>
      </c>
      <c r="E119" s="62">
        <v>600000</v>
      </c>
      <c r="F119" s="30">
        <v>1</v>
      </c>
      <c r="G119" s="31">
        <v>600000</v>
      </c>
      <c r="H119" s="32">
        <f t="shared" si="17"/>
        <v>1</v>
      </c>
      <c r="I119" s="29">
        <f t="shared" si="18"/>
        <v>0</v>
      </c>
      <c r="J119" s="32">
        <f t="shared" si="19"/>
        <v>0</v>
      </c>
    </row>
    <row r="120" spans="1:10" ht="15.75" x14ac:dyDescent="0.25">
      <c r="A120" s="61"/>
      <c r="B120" s="34" t="s">
        <v>121</v>
      </c>
      <c r="C120" s="35">
        <v>5</v>
      </c>
      <c r="D120" s="35" t="s">
        <v>37</v>
      </c>
      <c r="E120" s="62">
        <v>750000</v>
      </c>
      <c r="F120" s="30">
        <v>1</v>
      </c>
      <c r="G120" s="31">
        <v>750000</v>
      </c>
      <c r="H120" s="32">
        <f t="shared" si="17"/>
        <v>1</v>
      </c>
      <c r="I120" s="29">
        <f t="shared" si="18"/>
        <v>0</v>
      </c>
      <c r="J120" s="32">
        <f t="shared" si="19"/>
        <v>0</v>
      </c>
    </row>
    <row r="121" spans="1:10" ht="15.75" x14ac:dyDescent="0.25">
      <c r="A121" s="61"/>
      <c r="B121" s="34" t="s">
        <v>36</v>
      </c>
      <c r="C121" s="35">
        <v>81</v>
      </c>
      <c r="D121" s="35" t="s">
        <v>37</v>
      </c>
      <c r="E121" s="62">
        <v>2025000</v>
      </c>
      <c r="F121" s="30">
        <v>1</v>
      </c>
      <c r="G121" s="31">
        <v>2025000</v>
      </c>
      <c r="H121" s="32">
        <f t="shared" si="17"/>
        <v>1</v>
      </c>
      <c r="I121" s="29">
        <f t="shared" si="18"/>
        <v>0</v>
      </c>
      <c r="J121" s="32">
        <f t="shared" si="19"/>
        <v>0</v>
      </c>
    </row>
    <row r="122" spans="1:10" ht="15.75" x14ac:dyDescent="0.25">
      <c r="A122" s="61"/>
      <c r="B122" s="34" t="s">
        <v>38</v>
      </c>
      <c r="C122" s="35">
        <v>1</v>
      </c>
      <c r="D122" s="35" t="s">
        <v>37</v>
      </c>
      <c r="E122" s="62">
        <v>225000</v>
      </c>
      <c r="F122" s="30">
        <v>1</v>
      </c>
      <c r="G122" s="31">
        <v>225000</v>
      </c>
      <c r="H122" s="32">
        <f t="shared" si="17"/>
        <v>1</v>
      </c>
      <c r="I122" s="29">
        <f t="shared" si="18"/>
        <v>0</v>
      </c>
      <c r="J122" s="32">
        <f t="shared" si="19"/>
        <v>0</v>
      </c>
    </row>
    <row r="123" spans="1:10" ht="15.75" x14ac:dyDescent="0.25">
      <c r="A123" s="61"/>
      <c r="B123" s="34" t="s">
        <v>122</v>
      </c>
      <c r="C123" s="35">
        <v>2</v>
      </c>
      <c r="D123" s="35" t="s">
        <v>37</v>
      </c>
      <c r="E123" s="62">
        <v>150000</v>
      </c>
      <c r="F123" s="30">
        <v>1</v>
      </c>
      <c r="G123" s="31">
        <v>150000</v>
      </c>
      <c r="H123" s="32">
        <f t="shared" si="17"/>
        <v>1</v>
      </c>
      <c r="I123" s="29">
        <f t="shared" si="18"/>
        <v>0</v>
      </c>
      <c r="J123" s="32">
        <f t="shared" si="19"/>
        <v>0</v>
      </c>
    </row>
    <row r="124" spans="1:10" ht="30" hidden="1" x14ac:dyDescent="0.25">
      <c r="A124" s="93" t="s">
        <v>112</v>
      </c>
      <c r="B124" s="27" t="s">
        <v>126</v>
      </c>
      <c r="C124" s="28"/>
      <c r="D124" s="28"/>
      <c r="E124" s="29">
        <f>SUM(E125:E133)</f>
        <v>30600000</v>
      </c>
      <c r="F124" s="30"/>
      <c r="G124" s="31">
        <f>SUM(G125:G133)</f>
        <v>0</v>
      </c>
      <c r="H124" s="32">
        <f t="shared" si="17"/>
        <v>0</v>
      </c>
      <c r="I124" s="29">
        <f t="shared" si="18"/>
        <v>30600000</v>
      </c>
      <c r="J124" s="32">
        <f t="shared" si="19"/>
        <v>1</v>
      </c>
    </row>
    <row r="125" spans="1:10" hidden="1" x14ac:dyDescent="0.25">
      <c r="B125" s="141" t="s">
        <v>64</v>
      </c>
      <c r="C125" s="142">
        <v>1</v>
      </c>
      <c r="D125" s="143" t="s">
        <v>32</v>
      </c>
      <c r="E125" s="144">
        <v>1000000</v>
      </c>
      <c r="F125" s="30">
        <v>0</v>
      </c>
      <c r="G125" s="31">
        <v>0</v>
      </c>
      <c r="H125" s="32">
        <f t="shared" si="17"/>
        <v>0</v>
      </c>
      <c r="I125" s="29">
        <f t="shared" si="18"/>
        <v>1000000</v>
      </c>
      <c r="J125" s="32">
        <f t="shared" si="19"/>
        <v>1</v>
      </c>
    </row>
    <row r="126" spans="1:10" hidden="1" x14ac:dyDescent="0.25">
      <c r="B126" s="141" t="s">
        <v>65</v>
      </c>
      <c r="C126" s="142">
        <v>3</v>
      </c>
      <c r="D126" s="143" t="s">
        <v>42</v>
      </c>
      <c r="E126" s="144">
        <v>9000000</v>
      </c>
      <c r="F126" s="30">
        <v>0</v>
      </c>
      <c r="G126" s="31">
        <v>0</v>
      </c>
      <c r="H126" s="32">
        <f t="shared" si="17"/>
        <v>0</v>
      </c>
      <c r="I126" s="29">
        <f t="shared" si="18"/>
        <v>9000000</v>
      </c>
      <c r="J126" s="32">
        <f t="shared" si="19"/>
        <v>1</v>
      </c>
    </row>
    <row r="127" spans="1:10" hidden="1" x14ac:dyDescent="0.25">
      <c r="B127" s="141" t="s">
        <v>66</v>
      </c>
      <c r="C127" s="142">
        <v>1</v>
      </c>
      <c r="D127" s="143" t="s">
        <v>42</v>
      </c>
      <c r="E127" s="144">
        <v>2000000</v>
      </c>
      <c r="F127" s="30">
        <v>0</v>
      </c>
      <c r="G127" s="31">
        <v>0</v>
      </c>
      <c r="H127" s="32">
        <f t="shared" si="17"/>
        <v>0</v>
      </c>
      <c r="I127" s="29">
        <f t="shared" si="18"/>
        <v>2000000</v>
      </c>
      <c r="J127" s="32">
        <f t="shared" si="19"/>
        <v>1</v>
      </c>
    </row>
    <row r="128" spans="1:10" hidden="1" x14ac:dyDescent="0.25">
      <c r="B128" s="141" t="s">
        <v>67</v>
      </c>
      <c r="C128" s="142">
        <v>1</v>
      </c>
      <c r="D128" s="143" t="s">
        <v>42</v>
      </c>
      <c r="E128" s="144">
        <v>3000000</v>
      </c>
      <c r="F128" s="30">
        <v>0</v>
      </c>
      <c r="G128" s="31">
        <v>0</v>
      </c>
      <c r="H128" s="32">
        <f t="shared" si="17"/>
        <v>0</v>
      </c>
      <c r="I128" s="29">
        <f t="shared" si="18"/>
        <v>3000000</v>
      </c>
      <c r="J128" s="32">
        <f t="shared" si="19"/>
        <v>1</v>
      </c>
    </row>
    <row r="129" spans="1:10" hidden="1" x14ac:dyDescent="0.25">
      <c r="B129" s="141" t="s">
        <v>68</v>
      </c>
      <c r="C129" s="142">
        <v>20</v>
      </c>
      <c r="D129" s="143" t="s">
        <v>69</v>
      </c>
      <c r="E129" s="144">
        <v>5000000</v>
      </c>
      <c r="F129" s="30">
        <v>0</v>
      </c>
      <c r="G129" s="31">
        <v>0</v>
      </c>
      <c r="H129" s="32">
        <f t="shared" si="17"/>
        <v>0</v>
      </c>
      <c r="I129" s="29">
        <f t="shared" si="18"/>
        <v>5000000</v>
      </c>
      <c r="J129" s="32">
        <f t="shared" si="19"/>
        <v>1</v>
      </c>
    </row>
    <row r="130" spans="1:10" hidden="1" x14ac:dyDescent="0.25">
      <c r="B130" s="141" t="s">
        <v>70</v>
      </c>
      <c r="C130" s="142">
        <v>1</v>
      </c>
      <c r="D130" s="143" t="s">
        <v>42</v>
      </c>
      <c r="E130" s="144">
        <v>4100000</v>
      </c>
      <c r="F130" s="30">
        <v>0</v>
      </c>
      <c r="G130" s="31">
        <v>0</v>
      </c>
      <c r="H130" s="32">
        <f t="shared" si="17"/>
        <v>0</v>
      </c>
      <c r="I130" s="29">
        <f t="shared" si="18"/>
        <v>4100000</v>
      </c>
      <c r="J130" s="32">
        <f t="shared" si="19"/>
        <v>1</v>
      </c>
    </row>
    <row r="131" spans="1:10" hidden="1" x14ac:dyDescent="0.25">
      <c r="B131" s="145" t="s">
        <v>71</v>
      </c>
      <c r="C131" s="142">
        <v>1</v>
      </c>
      <c r="D131" s="143" t="s">
        <v>42</v>
      </c>
      <c r="E131" s="144">
        <v>1000000</v>
      </c>
      <c r="F131" s="30">
        <v>0</v>
      </c>
      <c r="G131" s="31">
        <v>0</v>
      </c>
      <c r="H131" s="32">
        <f t="shared" si="17"/>
        <v>0</v>
      </c>
      <c r="I131" s="29">
        <f t="shared" si="18"/>
        <v>1000000</v>
      </c>
      <c r="J131" s="32">
        <f t="shared" si="19"/>
        <v>1</v>
      </c>
    </row>
    <row r="132" spans="1:10" hidden="1" x14ac:dyDescent="0.25">
      <c r="B132" s="27" t="s">
        <v>83</v>
      </c>
      <c r="C132" s="28">
        <v>10</v>
      </c>
      <c r="D132" s="99" t="s">
        <v>84</v>
      </c>
      <c r="E132" s="146">
        <v>2500000</v>
      </c>
      <c r="F132" s="30">
        <v>0</v>
      </c>
      <c r="G132" s="31">
        <v>0</v>
      </c>
      <c r="H132" s="32">
        <f t="shared" si="17"/>
        <v>0</v>
      </c>
      <c r="I132" s="29">
        <f t="shared" si="18"/>
        <v>2500000</v>
      </c>
      <c r="J132" s="32">
        <f t="shared" si="19"/>
        <v>1</v>
      </c>
    </row>
    <row r="133" spans="1:10" hidden="1" x14ac:dyDescent="0.25">
      <c r="B133" s="147" t="s">
        <v>127</v>
      </c>
      <c r="C133" s="28">
        <v>5</v>
      </c>
      <c r="D133" s="99" t="s">
        <v>128</v>
      </c>
      <c r="E133" s="146">
        <v>3000000</v>
      </c>
      <c r="F133" s="30">
        <v>0</v>
      </c>
      <c r="G133" s="31">
        <v>0</v>
      </c>
      <c r="H133" s="32">
        <f t="shared" si="17"/>
        <v>0</v>
      </c>
      <c r="I133" s="29">
        <f t="shared" si="18"/>
        <v>3000000</v>
      </c>
      <c r="J133" s="32">
        <f t="shared" si="19"/>
        <v>1</v>
      </c>
    </row>
    <row r="134" spans="1:10" x14ac:dyDescent="0.25">
      <c r="B134" s="81"/>
      <c r="C134" s="44"/>
      <c r="D134" s="44"/>
      <c r="E134" s="46"/>
      <c r="F134" s="45"/>
      <c r="G134" s="46"/>
      <c r="H134" s="123"/>
      <c r="I134" s="46"/>
      <c r="J134" s="123"/>
    </row>
    <row r="135" spans="1:10" ht="30" x14ac:dyDescent="0.25">
      <c r="A135" s="84" t="s">
        <v>129</v>
      </c>
      <c r="B135" s="27" t="s">
        <v>30</v>
      </c>
      <c r="C135" s="28"/>
      <c r="D135" s="28"/>
      <c r="E135" s="29">
        <f>SUM(E136:E144)</f>
        <v>45000000</v>
      </c>
      <c r="F135" s="30"/>
      <c r="G135" s="31">
        <f>SUM(G136:G144)</f>
        <v>45000000</v>
      </c>
      <c r="H135" s="32">
        <f t="shared" ref="H135:H144" si="20">G135/E135*100%</f>
        <v>1</v>
      </c>
      <c r="I135" s="29">
        <f t="shared" ref="I135:I144" si="21">E135-G135</f>
        <v>0</v>
      </c>
      <c r="J135" s="32">
        <f t="shared" ref="J135:J144" si="22">100%-H135</f>
        <v>0</v>
      </c>
    </row>
    <row r="136" spans="1:10" ht="15.75" x14ac:dyDescent="0.25">
      <c r="A136" s="61"/>
      <c r="B136" s="34" t="s">
        <v>49</v>
      </c>
      <c r="C136" s="35">
        <v>1</v>
      </c>
      <c r="D136" s="35" t="s">
        <v>32</v>
      </c>
      <c r="E136" s="62">
        <v>3200000</v>
      </c>
      <c r="F136" s="30">
        <v>1</v>
      </c>
      <c r="G136" s="31">
        <v>3200000</v>
      </c>
      <c r="H136" s="32">
        <f t="shared" si="20"/>
        <v>1</v>
      </c>
      <c r="I136" s="29">
        <f t="shared" si="21"/>
        <v>0</v>
      </c>
      <c r="J136" s="32">
        <f t="shared" si="22"/>
        <v>0</v>
      </c>
    </row>
    <row r="137" spans="1:10" ht="15.75" x14ac:dyDescent="0.25">
      <c r="A137" s="61"/>
      <c r="B137" s="34" t="s">
        <v>73</v>
      </c>
      <c r="C137" s="35">
        <v>16</v>
      </c>
      <c r="D137" s="35" t="s">
        <v>32</v>
      </c>
      <c r="E137" s="62">
        <v>4000000</v>
      </c>
      <c r="F137" s="30">
        <v>1</v>
      </c>
      <c r="G137" s="31">
        <v>4000000</v>
      </c>
      <c r="H137" s="32">
        <f t="shared" si="20"/>
        <v>1</v>
      </c>
      <c r="I137" s="29">
        <f t="shared" si="21"/>
        <v>0</v>
      </c>
      <c r="J137" s="32">
        <f t="shared" si="22"/>
        <v>0</v>
      </c>
    </row>
    <row r="138" spans="1:10" ht="15.75" x14ac:dyDescent="0.25">
      <c r="A138" s="61"/>
      <c r="B138" s="34" t="s">
        <v>33</v>
      </c>
      <c r="C138" s="35">
        <v>1</v>
      </c>
      <c r="D138" s="35" t="s">
        <v>32</v>
      </c>
      <c r="E138" s="62">
        <v>1125000</v>
      </c>
      <c r="F138" s="30">
        <v>1</v>
      </c>
      <c r="G138" s="31">
        <v>1125000</v>
      </c>
      <c r="H138" s="32">
        <f t="shared" si="20"/>
        <v>1</v>
      </c>
      <c r="I138" s="29">
        <f t="shared" si="21"/>
        <v>0</v>
      </c>
      <c r="J138" s="32">
        <f t="shared" si="22"/>
        <v>0</v>
      </c>
    </row>
    <row r="139" spans="1:10" ht="47.25" x14ac:dyDescent="0.25">
      <c r="A139" s="61"/>
      <c r="B139" s="34" t="s">
        <v>130</v>
      </c>
      <c r="C139" s="40" t="s">
        <v>131</v>
      </c>
      <c r="D139" s="35" t="s">
        <v>32</v>
      </c>
      <c r="E139" s="62">
        <v>19435000</v>
      </c>
      <c r="F139" s="30">
        <v>1</v>
      </c>
      <c r="G139" s="31">
        <v>19435000</v>
      </c>
      <c r="H139" s="32">
        <f t="shared" si="20"/>
        <v>1</v>
      </c>
      <c r="I139" s="29">
        <f t="shared" si="21"/>
        <v>0</v>
      </c>
      <c r="J139" s="32">
        <f t="shared" si="22"/>
        <v>0</v>
      </c>
    </row>
    <row r="140" spans="1:10" ht="15.75" x14ac:dyDescent="0.25">
      <c r="A140" s="61"/>
      <c r="B140" s="34" t="s">
        <v>132</v>
      </c>
      <c r="C140" s="35">
        <v>1</v>
      </c>
      <c r="D140" s="35" t="s">
        <v>32</v>
      </c>
      <c r="E140" s="62">
        <v>6000000</v>
      </c>
      <c r="F140" s="30">
        <v>1</v>
      </c>
      <c r="G140" s="31">
        <v>6000000</v>
      </c>
      <c r="H140" s="32">
        <f t="shared" si="20"/>
        <v>1</v>
      </c>
      <c r="I140" s="29">
        <f t="shared" si="21"/>
        <v>0</v>
      </c>
      <c r="J140" s="32">
        <f t="shared" si="22"/>
        <v>0</v>
      </c>
    </row>
    <row r="141" spans="1:10" ht="15.75" x14ac:dyDescent="0.25">
      <c r="A141" s="61"/>
      <c r="B141" s="34" t="s">
        <v>133</v>
      </c>
      <c r="C141" s="35">
        <v>8</v>
      </c>
      <c r="D141" s="35" t="s">
        <v>37</v>
      </c>
      <c r="E141" s="62">
        <v>6240000</v>
      </c>
      <c r="F141" s="30">
        <v>1</v>
      </c>
      <c r="G141" s="31">
        <v>6240000</v>
      </c>
      <c r="H141" s="32">
        <f t="shared" si="20"/>
        <v>1</v>
      </c>
      <c r="I141" s="29">
        <f t="shared" si="21"/>
        <v>0</v>
      </c>
      <c r="J141" s="32">
        <f t="shared" si="22"/>
        <v>0</v>
      </c>
    </row>
    <row r="142" spans="1:10" ht="15.75" x14ac:dyDescent="0.25">
      <c r="A142" s="61"/>
      <c r="B142" s="34" t="s">
        <v>107</v>
      </c>
      <c r="C142" s="35">
        <v>21</v>
      </c>
      <c r="D142" s="35" t="s">
        <v>37</v>
      </c>
      <c r="E142" s="62">
        <v>3150000</v>
      </c>
      <c r="F142" s="148" t="s">
        <v>134</v>
      </c>
      <c r="G142" s="31">
        <v>3150000</v>
      </c>
      <c r="H142" s="32">
        <f t="shared" si="20"/>
        <v>1</v>
      </c>
      <c r="I142" s="29">
        <f t="shared" si="21"/>
        <v>0</v>
      </c>
      <c r="J142" s="32">
        <f t="shared" si="22"/>
        <v>0</v>
      </c>
    </row>
    <row r="143" spans="1:10" ht="15.75" x14ac:dyDescent="0.25">
      <c r="A143" s="61"/>
      <c r="B143" s="34" t="s">
        <v>36</v>
      </c>
      <c r="C143" s="35">
        <v>65</v>
      </c>
      <c r="D143" s="35" t="s">
        <v>37</v>
      </c>
      <c r="E143" s="62">
        <v>1625000</v>
      </c>
      <c r="F143" s="30">
        <v>1</v>
      </c>
      <c r="G143" s="31">
        <v>1625000</v>
      </c>
      <c r="H143" s="32">
        <f t="shared" si="20"/>
        <v>1</v>
      </c>
      <c r="I143" s="29">
        <f t="shared" si="21"/>
        <v>0</v>
      </c>
      <c r="J143" s="32">
        <f t="shared" si="22"/>
        <v>0</v>
      </c>
    </row>
    <row r="144" spans="1:10" ht="15.75" x14ac:dyDescent="0.25">
      <c r="A144" s="66"/>
      <c r="B144" s="34" t="s">
        <v>38</v>
      </c>
      <c r="C144" s="35">
        <v>1</v>
      </c>
      <c r="D144" s="35" t="s">
        <v>37</v>
      </c>
      <c r="E144" s="62">
        <v>225000</v>
      </c>
      <c r="F144" s="30">
        <v>1</v>
      </c>
      <c r="G144" s="31">
        <v>225000</v>
      </c>
      <c r="H144" s="32">
        <f t="shared" si="20"/>
        <v>1</v>
      </c>
      <c r="I144" s="29">
        <f t="shared" si="21"/>
        <v>0</v>
      </c>
      <c r="J144" s="32">
        <f t="shared" si="22"/>
        <v>0</v>
      </c>
    </row>
    <row r="145" spans="1:10" x14ac:dyDescent="0.25">
      <c r="B145" s="149"/>
      <c r="C145" s="150"/>
      <c r="D145" s="150"/>
      <c r="E145" s="70"/>
      <c r="F145" s="69"/>
      <c r="G145" s="70"/>
      <c r="H145" s="71"/>
      <c r="I145" s="70"/>
      <c r="J145" s="71"/>
    </row>
    <row r="146" spans="1:10" ht="30" hidden="1" x14ac:dyDescent="0.25">
      <c r="A146" s="93" t="s">
        <v>129</v>
      </c>
      <c r="B146" s="27" t="s">
        <v>82</v>
      </c>
      <c r="C146" s="28"/>
      <c r="D146" s="28"/>
      <c r="E146" s="29">
        <f>SUM(E147:E155)</f>
        <v>30000000</v>
      </c>
      <c r="F146" s="30"/>
      <c r="G146" s="31">
        <f>SUM(G147:G155)</f>
        <v>0</v>
      </c>
      <c r="H146" s="32">
        <f t="shared" ref="H146:H164" si="23">G146/E146*100%</f>
        <v>0</v>
      </c>
      <c r="I146" s="29">
        <f t="shared" ref="I146:I164" si="24">E146-G146</f>
        <v>30000000</v>
      </c>
      <c r="J146" s="32">
        <f t="shared" ref="J146:J164" si="25">100%-H146</f>
        <v>1</v>
      </c>
    </row>
    <row r="147" spans="1:10" hidden="1" x14ac:dyDescent="0.25">
      <c r="B147" s="79" t="s">
        <v>64</v>
      </c>
      <c r="C147" s="75">
        <v>1</v>
      </c>
      <c r="D147" s="76" t="s">
        <v>32</v>
      </c>
      <c r="E147" s="77">
        <v>1000000</v>
      </c>
      <c r="F147" s="30">
        <v>0</v>
      </c>
      <c r="G147" s="31">
        <v>0</v>
      </c>
      <c r="H147" s="32">
        <f t="shared" si="23"/>
        <v>0</v>
      </c>
      <c r="I147" s="29">
        <f t="shared" si="24"/>
        <v>1000000</v>
      </c>
      <c r="J147" s="32">
        <f t="shared" si="25"/>
        <v>1</v>
      </c>
    </row>
    <row r="148" spans="1:10" hidden="1" x14ac:dyDescent="0.25">
      <c r="B148" s="79" t="s">
        <v>65</v>
      </c>
      <c r="C148" s="75">
        <v>3</v>
      </c>
      <c r="D148" s="76" t="s">
        <v>42</v>
      </c>
      <c r="E148" s="77">
        <v>9000000</v>
      </c>
      <c r="F148" s="30">
        <v>0</v>
      </c>
      <c r="G148" s="31">
        <v>0</v>
      </c>
      <c r="H148" s="32">
        <f t="shared" si="23"/>
        <v>0</v>
      </c>
      <c r="I148" s="29">
        <f t="shared" si="24"/>
        <v>9000000</v>
      </c>
      <c r="J148" s="32">
        <f t="shared" si="25"/>
        <v>1</v>
      </c>
    </row>
    <row r="149" spans="1:10" hidden="1" x14ac:dyDescent="0.25">
      <c r="B149" s="79" t="s">
        <v>66</v>
      </c>
      <c r="C149" s="75">
        <v>1</v>
      </c>
      <c r="D149" s="76" t="s">
        <v>42</v>
      </c>
      <c r="E149" s="77">
        <v>2000000</v>
      </c>
      <c r="F149" s="30">
        <v>0</v>
      </c>
      <c r="G149" s="31">
        <v>0</v>
      </c>
      <c r="H149" s="32">
        <f t="shared" si="23"/>
        <v>0</v>
      </c>
      <c r="I149" s="29">
        <f t="shared" si="24"/>
        <v>2000000</v>
      </c>
      <c r="J149" s="32">
        <f t="shared" si="25"/>
        <v>1</v>
      </c>
    </row>
    <row r="150" spans="1:10" hidden="1" x14ac:dyDescent="0.25">
      <c r="B150" s="79" t="s">
        <v>67</v>
      </c>
      <c r="C150" s="75">
        <v>1</v>
      </c>
      <c r="D150" s="76" t="s">
        <v>42</v>
      </c>
      <c r="E150" s="77">
        <v>3000000</v>
      </c>
      <c r="F150" s="30">
        <v>0</v>
      </c>
      <c r="G150" s="31">
        <v>0</v>
      </c>
      <c r="H150" s="32">
        <f t="shared" si="23"/>
        <v>0</v>
      </c>
      <c r="I150" s="29">
        <f t="shared" si="24"/>
        <v>3000000</v>
      </c>
      <c r="J150" s="32">
        <f t="shared" si="25"/>
        <v>1</v>
      </c>
    </row>
    <row r="151" spans="1:10" hidden="1" x14ac:dyDescent="0.25">
      <c r="B151" s="79" t="s">
        <v>68</v>
      </c>
      <c r="C151" s="75">
        <v>20</v>
      </c>
      <c r="D151" s="76" t="s">
        <v>69</v>
      </c>
      <c r="E151" s="77">
        <v>5000000</v>
      </c>
      <c r="F151" s="30">
        <v>0</v>
      </c>
      <c r="G151" s="31">
        <v>0</v>
      </c>
      <c r="H151" s="32">
        <f t="shared" si="23"/>
        <v>0</v>
      </c>
      <c r="I151" s="29">
        <f t="shared" si="24"/>
        <v>5000000</v>
      </c>
      <c r="J151" s="32">
        <f t="shared" si="25"/>
        <v>1</v>
      </c>
    </row>
    <row r="152" spans="1:10" hidden="1" x14ac:dyDescent="0.25">
      <c r="B152" s="79" t="s">
        <v>70</v>
      </c>
      <c r="C152" s="75">
        <v>1</v>
      </c>
      <c r="D152" s="76" t="s">
        <v>42</v>
      </c>
      <c r="E152" s="77">
        <v>4100000</v>
      </c>
      <c r="F152" s="30">
        <v>0</v>
      </c>
      <c r="G152" s="31">
        <v>0</v>
      </c>
      <c r="H152" s="32">
        <f t="shared" si="23"/>
        <v>0</v>
      </c>
      <c r="I152" s="29">
        <f t="shared" si="24"/>
        <v>4100000</v>
      </c>
      <c r="J152" s="32">
        <f t="shared" si="25"/>
        <v>1</v>
      </c>
    </row>
    <row r="153" spans="1:10" hidden="1" x14ac:dyDescent="0.25">
      <c r="B153" s="98" t="s">
        <v>71</v>
      </c>
      <c r="C153" s="75">
        <v>1</v>
      </c>
      <c r="D153" s="76" t="s">
        <v>42</v>
      </c>
      <c r="E153" s="77">
        <v>1000000</v>
      </c>
      <c r="F153" s="30">
        <v>0</v>
      </c>
      <c r="G153" s="31">
        <v>0</v>
      </c>
      <c r="H153" s="32">
        <f t="shared" si="23"/>
        <v>0</v>
      </c>
      <c r="I153" s="29">
        <f t="shared" si="24"/>
        <v>1000000</v>
      </c>
      <c r="J153" s="32">
        <f t="shared" si="25"/>
        <v>1</v>
      </c>
    </row>
    <row r="154" spans="1:10" hidden="1" x14ac:dyDescent="0.25">
      <c r="B154" s="27" t="s">
        <v>83</v>
      </c>
      <c r="C154" s="28">
        <v>10</v>
      </c>
      <c r="D154" s="99" t="s">
        <v>84</v>
      </c>
      <c r="E154" s="100">
        <v>2500000</v>
      </c>
      <c r="F154" s="30">
        <v>0</v>
      </c>
      <c r="G154" s="31">
        <v>0</v>
      </c>
      <c r="H154" s="32">
        <f t="shared" si="23"/>
        <v>0</v>
      </c>
      <c r="I154" s="29">
        <f t="shared" si="24"/>
        <v>2500000</v>
      </c>
      <c r="J154" s="32">
        <f t="shared" si="25"/>
        <v>1</v>
      </c>
    </row>
    <row r="155" spans="1:10" hidden="1" x14ac:dyDescent="0.25">
      <c r="B155" s="147" t="s">
        <v>127</v>
      </c>
      <c r="C155" s="28">
        <v>4</v>
      </c>
      <c r="D155" s="99" t="s">
        <v>84</v>
      </c>
      <c r="E155" s="100">
        <v>2400000</v>
      </c>
      <c r="F155" s="30">
        <v>0</v>
      </c>
      <c r="G155" s="31">
        <v>0</v>
      </c>
      <c r="H155" s="32">
        <f t="shared" si="23"/>
        <v>0</v>
      </c>
      <c r="I155" s="29">
        <f t="shared" si="24"/>
        <v>2400000</v>
      </c>
      <c r="J155" s="32">
        <f t="shared" si="25"/>
        <v>1</v>
      </c>
    </row>
    <row r="156" spans="1:10" ht="30" x14ac:dyDescent="0.25">
      <c r="A156" s="84" t="s">
        <v>137</v>
      </c>
      <c r="B156" s="27" t="s">
        <v>30</v>
      </c>
      <c r="C156" s="28"/>
      <c r="D156" s="28"/>
      <c r="E156" s="29">
        <f>SUM(E157:E164)</f>
        <v>45000000</v>
      </c>
      <c r="F156" s="148"/>
      <c r="G156" s="31">
        <f>SUM(G157:G164)</f>
        <v>45000000</v>
      </c>
      <c r="H156" s="32">
        <f t="shared" si="23"/>
        <v>1</v>
      </c>
      <c r="I156" s="29">
        <f t="shared" si="24"/>
        <v>0</v>
      </c>
      <c r="J156" s="32">
        <f t="shared" si="25"/>
        <v>0</v>
      </c>
    </row>
    <row r="157" spans="1:10" ht="15.75" x14ac:dyDescent="0.25">
      <c r="A157" s="61"/>
      <c r="B157" s="34" t="s">
        <v>73</v>
      </c>
      <c r="C157" s="35">
        <v>11</v>
      </c>
      <c r="D157" s="35" t="s">
        <v>32</v>
      </c>
      <c r="E157" s="62">
        <v>2750000</v>
      </c>
      <c r="F157" s="148">
        <v>1</v>
      </c>
      <c r="G157" s="31">
        <v>2750000</v>
      </c>
      <c r="H157" s="32">
        <f t="shared" si="23"/>
        <v>1</v>
      </c>
      <c r="I157" s="29">
        <f t="shared" si="24"/>
        <v>0</v>
      </c>
      <c r="J157" s="32">
        <f t="shared" si="25"/>
        <v>0</v>
      </c>
    </row>
    <row r="158" spans="1:10" ht="15.75" x14ac:dyDescent="0.25">
      <c r="A158" s="61"/>
      <c r="B158" s="34" t="s">
        <v>33</v>
      </c>
      <c r="C158" s="35">
        <v>1</v>
      </c>
      <c r="D158" s="35" t="s">
        <v>32</v>
      </c>
      <c r="E158" s="62">
        <v>1125000</v>
      </c>
      <c r="F158" s="148">
        <v>1</v>
      </c>
      <c r="G158" s="31">
        <v>1125000</v>
      </c>
      <c r="H158" s="32">
        <f t="shared" si="23"/>
        <v>1</v>
      </c>
      <c r="I158" s="29">
        <f t="shared" si="24"/>
        <v>0</v>
      </c>
      <c r="J158" s="32">
        <f t="shared" si="25"/>
        <v>0</v>
      </c>
    </row>
    <row r="159" spans="1:10" ht="15.75" x14ac:dyDescent="0.25">
      <c r="A159" s="61"/>
      <c r="B159" s="34" t="s">
        <v>138</v>
      </c>
      <c r="C159" s="35">
        <v>1</v>
      </c>
      <c r="D159" s="35" t="s">
        <v>32</v>
      </c>
      <c r="E159" s="62">
        <v>15000000</v>
      </c>
      <c r="F159" s="148">
        <v>1</v>
      </c>
      <c r="G159" s="31">
        <v>15000000</v>
      </c>
      <c r="H159" s="32">
        <f t="shared" si="23"/>
        <v>1</v>
      </c>
      <c r="I159" s="29">
        <f t="shared" si="24"/>
        <v>0</v>
      </c>
      <c r="J159" s="32">
        <f t="shared" si="25"/>
        <v>0</v>
      </c>
    </row>
    <row r="160" spans="1:10" ht="47.25" x14ac:dyDescent="0.25">
      <c r="A160" s="61"/>
      <c r="B160" s="34" t="s">
        <v>34</v>
      </c>
      <c r="C160" s="40" t="s">
        <v>139</v>
      </c>
      <c r="D160" s="35" t="s">
        <v>32</v>
      </c>
      <c r="E160" s="62">
        <v>13815000</v>
      </c>
      <c r="F160" s="148">
        <v>1</v>
      </c>
      <c r="G160" s="31">
        <v>13815000</v>
      </c>
      <c r="H160" s="32">
        <f t="shared" si="23"/>
        <v>1</v>
      </c>
      <c r="I160" s="29">
        <f t="shared" si="24"/>
        <v>0</v>
      </c>
      <c r="J160" s="32">
        <v>0</v>
      </c>
    </row>
    <row r="161" spans="1:10" ht="15.75" x14ac:dyDescent="0.25">
      <c r="A161" s="61"/>
      <c r="B161" s="34" t="s">
        <v>133</v>
      </c>
      <c r="C161" s="35">
        <v>2</v>
      </c>
      <c r="D161" s="35" t="s">
        <v>37</v>
      </c>
      <c r="E161" s="62">
        <v>1560000</v>
      </c>
      <c r="F161" s="148">
        <v>1</v>
      </c>
      <c r="G161" s="31">
        <v>1560000</v>
      </c>
      <c r="H161" s="32">
        <f t="shared" si="23"/>
        <v>1</v>
      </c>
      <c r="I161" s="29">
        <f t="shared" si="24"/>
        <v>0</v>
      </c>
      <c r="J161" s="32">
        <f t="shared" si="25"/>
        <v>0</v>
      </c>
    </row>
    <row r="162" spans="1:10" ht="15.75" x14ac:dyDescent="0.25">
      <c r="A162" s="61"/>
      <c r="B162" s="34" t="s">
        <v>107</v>
      </c>
      <c r="C162" s="35">
        <v>50</v>
      </c>
      <c r="D162" s="35" t="s">
        <v>37</v>
      </c>
      <c r="E162" s="62">
        <v>7500000</v>
      </c>
      <c r="F162" s="148">
        <v>1</v>
      </c>
      <c r="G162" s="31">
        <v>7500000</v>
      </c>
      <c r="H162" s="32">
        <f t="shared" si="23"/>
        <v>1</v>
      </c>
      <c r="I162" s="29">
        <f t="shared" si="24"/>
        <v>0</v>
      </c>
      <c r="J162" s="32">
        <f t="shared" si="25"/>
        <v>0</v>
      </c>
    </row>
    <row r="163" spans="1:10" ht="15.75" x14ac:dyDescent="0.25">
      <c r="A163" s="61"/>
      <c r="B163" s="34" t="s">
        <v>36</v>
      </c>
      <c r="C163" s="35">
        <v>121</v>
      </c>
      <c r="D163" s="35" t="s">
        <v>37</v>
      </c>
      <c r="E163" s="62">
        <v>3025000</v>
      </c>
      <c r="F163" s="148">
        <v>1</v>
      </c>
      <c r="G163" s="31">
        <v>3025000</v>
      </c>
      <c r="H163" s="32">
        <f t="shared" si="23"/>
        <v>1</v>
      </c>
      <c r="I163" s="29">
        <f t="shared" si="24"/>
        <v>0</v>
      </c>
      <c r="J163" s="32">
        <f t="shared" si="25"/>
        <v>0</v>
      </c>
    </row>
    <row r="164" spans="1:10" ht="15.75" x14ac:dyDescent="0.25">
      <c r="A164" s="66"/>
      <c r="B164" s="34" t="s">
        <v>38</v>
      </c>
      <c r="C164" s="35">
        <v>1</v>
      </c>
      <c r="D164" s="35" t="s">
        <v>37</v>
      </c>
      <c r="E164" s="62">
        <v>225000</v>
      </c>
      <c r="F164" s="148">
        <v>1</v>
      </c>
      <c r="G164" s="31">
        <v>225000</v>
      </c>
      <c r="H164" s="32">
        <f t="shared" si="23"/>
        <v>1</v>
      </c>
      <c r="I164" s="29">
        <f t="shared" si="24"/>
        <v>0</v>
      </c>
      <c r="J164" s="32">
        <f t="shared" si="25"/>
        <v>0</v>
      </c>
    </row>
    <row r="165" spans="1:10" x14ac:dyDescent="0.25">
      <c r="A165" s="152"/>
      <c r="B165" s="153"/>
      <c r="C165" s="154"/>
      <c r="D165" s="154"/>
      <c r="E165" s="155"/>
      <c r="F165" s="156"/>
      <c r="G165" s="155"/>
      <c r="H165" s="157"/>
      <c r="I165" s="155"/>
      <c r="J165" s="157"/>
    </row>
    <row r="166" spans="1:10" ht="30" hidden="1" x14ac:dyDescent="0.25">
      <c r="A166" s="93" t="s">
        <v>137</v>
      </c>
      <c r="B166" s="27" t="s">
        <v>82</v>
      </c>
      <c r="C166" s="28"/>
      <c r="D166" s="28"/>
      <c r="E166" s="29">
        <f>SUM(E167:E175)</f>
        <v>30000000</v>
      </c>
      <c r="F166" s="148"/>
      <c r="G166" s="31">
        <f>SUM(G167:G175)</f>
        <v>0</v>
      </c>
      <c r="H166" s="32">
        <f t="shared" ref="H166:H184" si="26">G166/E166*100%</f>
        <v>0</v>
      </c>
      <c r="I166" s="29">
        <f t="shared" ref="I166:I184" si="27">E166-G166</f>
        <v>30000000</v>
      </c>
      <c r="J166" s="32">
        <f t="shared" ref="J166:J184" si="28">100%-H166</f>
        <v>1</v>
      </c>
    </row>
    <row r="167" spans="1:10" hidden="1" x14ac:dyDescent="0.25">
      <c r="A167" s="152"/>
      <c r="B167" s="141" t="s">
        <v>64</v>
      </c>
      <c r="C167" s="142">
        <v>1</v>
      </c>
      <c r="D167" s="143" t="s">
        <v>32</v>
      </c>
      <c r="E167" s="144">
        <v>1000000</v>
      </c>
      <c r="F167" s="148">
        <v>0</v>
      </c>
      <c r="G167" s="31">
        <v>0</v>
      </c>
      <c r="H167" s="32">
        <f t="shared" si="26"/>
        <v>0</v>
      </c>
      <c r="I167" s="29">
        <f t="shared" si="27"/>
        <v>1000000</v>
      </c>
      <c r="J167" s="32">
        <f t="shared" si="28"/>
        <v>1</v>
      </c>
    </row>
    <row r="168" spans="1:10" hidden="1" x14ac:dyDescent="0.25">
      <c r="A168" s="152"/>
      <c r="B168" s="141" t="s">
        <v>65</v>
      </c>
      <c r="C168" s="142">
        <v>3</v>
      </c>
      <c r="D168" s="143" t="s">
        <v>42</v>
      </c>
      <c r="E168" s="144">
        <v>9000000</v>
      </c>
      <c r="F168" s="148">
        <v>0</v>
      </c>
      <c r="G168" s="31">
        <v>0</v>
      </c>
      <c r="H168" s="32">
        <f t="shared" si="26"/>
        <v>0</v>
      </c>
      <c r="I168" s="29">
        <f t="shared" si="27"/>
        <v>9000000</v>
      </c>
      <c r="J168" s="32">
        <f t="shared" si="28"/>
        <v>1</v>
      </c>
    </row>
    <row r="169" spans="1:10" hidden="1" x14ac:dyDescent="0.25">
      <c r="A169" s="152"/>
      <c r="B169" s="141" t="s">
        <v>66</v>
      </c>
      <c r="C169" s="142">
        <v>1</v>
      </c>
      <c r="D169" s="143" t="s">
        <v>42</v>
      </c>
      <c r="E169" s="144">
        <v>2000000</v>
      </c>
      <c r="F169" s="148">
        <v>0</v>
      </c>
      <c r="G169" s="31">
        <v>0</v>
      </c>
      <c r="H169" s="32">
        <f t="shared" si="26"/>
        <v>0</v>
      </c>
      <c r="I169" s="29">
        <f t="shared" si="27"/>
        <v>2000000</v>
      </c>
      <c r="J169" s="32">
        <f t="shared" si="28"/>
        <v>1</v>
      </c>
    </row>
    <row r="170" spans="1:10" hidden="1" x14ac:dyDescent="0.25">
      <c r="A170" s="152"/>
      <c r="B170" s="141" t="s">
        <v>67</v>
      </c>
      <c r="C170" s="142">
        <v>1</v>
      </c>
      <c r="D170" s="143" t="s">
        <v>42</v>
      </c>
      <c r="E170" s="144">
        <v>3000000</v>
      </c>
      <c r="F170" s="148">
        <v>0</v>
      </c>
      <c r="G170" s="31">
        <v>0</v>
      </c>
      <c r="H170" s="32">
        <f t="shared" si="26"/>
        <v>0</v>
      </c>
      <c r="I170" s="29">
        <f t="shared" si="27"/>
        <v>3000000</v>
      </c>
      <c r="J170" s="32">
        <f t="shared" si="28"/>
        <v>1</v>
      </c>
    </row>
    <row r="171" spans="1:10" hidden="1" x14ac:dyDescent="0.25">
      <c r="A171" s="152"/>
      <c r="B171" s="141" t="s">
        <v>68</v>
      </c>
      <c r="C171" s="142">
        <v>24</v>
      </c>
      <c r="D171" s="143" t="s">
        <v>69</v>
      </c>
      <c r="E171" s="144">
        <v>6000000</v>
      </c>
      <c r="F171" s="148">
        <v>0</v>
      </c>
      <c r="G171" s="31">
        <v>0</v>
      </c>
      <c r="H171" s="32">
        <f t="shared" si="26"/>
        <v>0</v>
      </c>
      <c r="I171" s="29">
        <f t="shared" si="27"/>
        <v>6000000</v>
      </c>
      <c r="J171" s="32">
        <f t="shared" si="28"/>
        <v>1</v>
      </c>
    </row>
    <row r="172" spans="1:10" hidden="1" x14ac:dyDescent="0.25">
      <c r="A172" s="152"/>
      <c r="B172" s="141" t="s">
        <v>70</v>
      </c>
      <c r="C172" s="142">
        <v>1</v>
      </c>
      <c r="D172" s="143" t="s">
        <v>42</v>
      </c>
      <c r="E172" s="144">
        <v>4900000</v>
      </c>
      <c r="F172" s="148">
        <v>0</v>
      </c>
      <c r="G172" s="31">
        <v>0</v>
      </c>
      <c r="H172" s="32">
        <f t="shared" si="26"/>
        <v>0</v>
      </c>
      <c r="I172" s="29">
        <f t="shared" si="27"/>
        <v>4900000</v>
      </c>
      <c r="J172" s="32">
        <f t="shared" si="28"/>
        <v>1</v>
      </c>
    </row>
    <row r="173" spans="1:10" hidden="1" x14ac:dyDescent="0.25">
      <c r="A173" s="152"/>
      <c r="B173" s="145" t="s">
        <v>71</v>
      </c>
      <c r="C173" s="142">
        <v>1</v>
      </c>
      <c r="D173" s="143" t="s">
        <v>42</v>
      </c>
      <c r="E173" s="144">
        <v>1000000</v>
      </c>
      <c r="F173" s="148">
        <v>0</v>
      </c>
      <c r="G173" s="31">
        <v>0</v>
      </c>
      <c r="H173" s="32">
        <f t="shared" si="26"/>
        <v>0</v>
      </c>
      <c r="I173" s="29">
        <f t="shared" si="27"/>
        <v>1000000</v>
      </c>
      <c r="J173" s="32">
        <f t="shared" si="28"/>
        <v>1</v>
      </c>
    </row>
    <row r="174" spans="1:10" hidden="1" x14ac:dyDescent="0.25">
      <c r="A174" s="152"/>
      <c r="B174" s="27" t="s">
        <v>83</v>
      </c>
      <c r="C174" s="28">
        <v>10</v>
      </c>
      <c r="D174" s="99" t="s">
        <v>84</v>
      </c>
      <c r="E174" s="146">
        <v>2500000</v>
      </c>
      <c r="F174" s="148">
        <v>0</v>
      </c>
      <c r="G174" s="31">
        <v>0</v>
      </c>
      <c r="H174" s="32">
        <f t="shared" si="26"/>
        <v>0</v>
      </c>
      <c r="I174" s="29">
        <f t="shared" si="27"/>
        <v>2500000</v>
      </c>
      <c r="J174" s="32">
        <f t="shared" si="28"/>
        <v>1</v>
      </c>
    </row>
    <row r="175" spans="1:10" hidden="1" x14ac:dyDescent="0.25">
      <c r="A175" s="152"/>
      <c r="B175" s="147" t="s">
        <v>127</v>
      </c>
      <c r="C175" s="44">
        <v>1</v>
      </c>
      <c r="D175" s="101" t="s">
        <v>128</v>
      </c>
      <c r="E175" s="158">
        <v>600000</v>
      </c>
      <c r="F175" s="159">
        <v>0</v>
      </c>
      <c r="G175" s="46">
        <v>0</v>
      </c>
      <c r="H175" s="47">
        <f t="shared" si="26"/>
        <v>0</v>
      </c>
      <c r="I175" s="48">
        <f t="shared" si="27"/>
        <v>600000</v>
      </c>
      <c r="J175" s="47">
        <f t="shared" si="28"/>
        <v>1</v>
      </c>
    </row>
    <row r="176" spans="1:10" ht="30" x14ac:dyDescent="0.25">
      <c r="A176" s="84" t="s">
        <v>141</v>
      </c>
      <c r="B176" s="27" t="s">
        <v>30</v>
      </c>
      <c r="C176" s="28"/>
      <c r="D176" s="28"/>
      <c r="E176" s="29">
        <f>SUM(E177:E184)</f>
        <v>45000000</v>
      </c>
      <c r="F176" s="148"/>
      <c r="G176" s="31">
        <f>SUM(G177:G184)</f>
        <v>45000000</v>
      </c>
      <c r="H176" s="32">
        <f t="shared" si="26"/>
        <v>1</v>
      </c>
      <c r="I176" s="29">
        <f t="shared" si="27"/>
        <v>0</v>
      </c>
      <c r="J176" s="32">
        <f t="shared" si="28"/>
        <v>0</v>
      </c>
    </row>
    <row r="177" spans="1:10" ht="15.75" x14ac:dyDescent="0.25">
      <c r="A177" s="61"/>
      <c r="B177" s="34" t="s">
        <v>31</v>
      </c>
      <c r="C177" s="35">
        <v>13</v>
      </c>
      <c r="D177" s="35" t="s">
        <v>32</v>
      </c>
      <c r="E177" s="62">
        <v>3250000</v>
      </c>
      <c r="F177" s="148">
        <v>1</v>
      </c>
      <c r="G177" s="31">
        <v>3250000</v>
      </c>
      <c r="H177" s="32">
        <f t="shared" si="26"/>
        <v>1</v>
      </c>
      <c r="I177" s="29">
        <f t="shared" si="27"/>
        <v>0</v>
      </c>
      <c r="J177" s="32">
        <f t="shared" si="28"/>
        <v>0</v>
      </c>
    </row>
    <row r="178" spans="1:10" ht="15.75" x14ac:dyDescent="0.25">
      <c r="A178" s="61"/>
      <c r="B178" s="34" t="s">
        <v>33</v>
      </c>
      <c r="C178" s="35">
        <v>1</v>
      </c>
      <c r="D178" s="35" t="s">
        <v>32</v>
      </c>
      <c r="E178" s="62">
        <v>1125000</v>
      </c>
      <c r="F178" s="148">
        <v>1</v>
      </c>
      <c r="G178" s="31">
        <v>1125000</v>
      </c>
      <c r="H178" s="32">
        <f t="shared" si="26"/>
        <v>1</v>
      </c>
      <c r="I178" s="29">
        <f t="shared" si="27"/>
        <v>0</v>
      </c>
      <c r="J178" s="32">
        <f t="shared" si="28"/>
        <v>0</v>
      </c>
    </row>
    <row r="179" spans="1:10" ht="47.25" x14ac:dyDescent="0.25">
      <c r="A179" s="61"/>
      <c r="B179" s="34" t="s">
        <v>34</v>
      </c>
      <c r="C179" s="40" t="s">
        <v>142</v>
      </c>
      <c r="D179" s="35" t="s">
        <v>32</v>
      </c>
      <c r="E179" s="62">
        <v>30780000</v>
      </c>
      <c r="F179" s="148">
        <v>1</v>
      </c>
      <c r="G179" s="31">
        <v>30780000</v>
      </c>
      <c r="H179" s="32">
        <f t="shared" si="26"/>
        <v>1</v>
      </c>
      <c r="I179" s="29">
        <f t="shared" si="27"/>
        <v>0</v>
      </c>
      <c r="J179" s="32">
        <f t="shared" si="28"/>
        <v>0</v>
      </c>
    </row>
    <row r="180" spans="1:10" ht="31.5" x14ac:dyDescent="0.25">
      <c r="A180" s="61"/>
      <c r="B180" s="63" t="s">
        <v>143</v>
      </c>
      <c r="C180" s="35">
        <v>1</v>
      </c>
      <c r="D180" s="35" t="s">
        <v>32</v>
      </c>
      <c r="E180" s="62">
        <v>4195000</v>
      </c>
      <c r="F180" s="148">
        <v>1</v>
      </c>
      <c r="G180" s="31">
        <v>4195000</v>
      </c>
      <c r="H180" s="32">
        <f t="shared" si="26"/>
        <v>1</v>
      </c>
      <c r="I180" s="29">
        <f t="shared" si="27"/>
        <v>0</v>
      </c>
      <c r="J180" s="32">
        <f t="shared" si="28"/>
        <v>0</v>
      </c>
    </row>
    <row r="181" spans="1:10" ht="15.75" x14ac:dyDescent="0.25">
      <c r="A181" s="61"/>
      <c r="B181" s="34" t="s">
        <v>144</v>
      </c>
      <c r="C181" s="35">
        <v>2</v>
      </c>
      <c r="D181" s="35" t="s">
        <v>37</v>
      </c>
      <c r="E181" s="62">
        <v>1500000</v>
      </c>
      <c r="F181" s="148">
        <v>1</v>
      </c>
      <c r="G181" s="31">
        <v>1500000</v>
      </c>
      <c r="H181" s="32">
        <f t="shared" si="26"/>
        <v>1</v>
      </c>
      <c r="I181" s="29">
        <f t="shared" si="27"/>
        <v>0</v>
      </c>
      <c r="J181" s="32">
        <f t="shared" si="28"/>
        <v>0</v>
      </c>
    </row>
    <row r="182" spans="1:10" ht="15.75" x14ac:dyDescent="0.25">
      <c r="A182" s="61"/>
      <c r="B182" s="34" t="s">
        <v>107</v>
      </c>
      <c r="C182" s="35">
        <v>10</v>
      </c>
      <c r="D182" s="35" t="s">
        <v>37</v>
      </c>
      <c r="E182" s="62">
        <v>1500000</v>
      </c>
      <c r="F182" s="148">
        <v>1</v>
      </c>
      <c r="G182" s="31">
        <v>1500000</v>
      </c>
      <c r="H182" s="32">
        <f t="shared" si="26"/>
        <v>1</v>
      </c>
      <c r="I182" s="29">
        <f t="shared" si="27"/>
        <v>0</v>
      </c>
      <c r="J182" s="32">
        <f t="shared" si="28"/>
        <v>0</v>
      </c>
    </row>
    <row r="183" spans="1:10" ht="15.75" x14ac:dyDescent="0.25">
      <c r="A183" s="61"/>
      <c r="B183" s="34" t="s">
        <v>36</v>
      </c>
      <c r="C183" s="35">
        <v>97</v>
      </c>
      <c r="D183" s="35" t="s">
        <v>37</v>
      </c>
      <c r="E183" s="62">
        <v>2425000</v>
      </c>
      <c r="F183" s="148">
        <v>1</v>
      </c>
      <c r="G183" s="31">
        <v>2425000</v>
      </c>
      <c r="H183" s="32">
        <f t="shared" si="26"/>
        <v>1</v>
      </c>
      <c r="I183" s="29">
        <f t="shared" si="27"/>
        <v>0</v>
      </c>
      <c r="J183" s="32">
        <f t="shared" si="28"/>
        <v>0</v>
      </c>
    </row>
    <row r="184" spans="1:10" ht="15.75" x14ac:dyDescent="0.25">
      <c r="A184" s="160"/>
      <c r="B184" s="34" t="s">
        <v>38</v>
      </c>
      <c r="C184" s="35">
        <v>1</v>
      </c>
      <c r="D184" s="35" t="s">
        <v>37</v>
      </c>
      <c r="E184" s="62">
        <v>225000</v>
      </c>
      <c r="F184" s="148">
        <v>1</v>
      </c>
      <c r="G184" s="31">
        <v>225000</v>
      </c>
      <c r="H184" s="32">
        <f t="shared" si="26"/>
        <v>1</v>
      </c>
      <c r="I184" s="29">
        <f t="shared" si="27"/>
        <v>0</v>
      </c>
      <c r="J184" s="32">
        <f t="shared" si="28"/>
        <v>0</v>
      </c>
    </row>
    <row r="185" spans="1:10" x14ac:dyDescent="0.25">
      <c r="A185" s="152"/>
      <c r="B185" s="153"/>
      <c r="C185" s="154"/>
      <c r="D185" s="154"/>
      <c r="E185" s="155"/>
      <c r="F185" s="156"/>
      <c r="G185" s="155"/>
      <c r="H185" s="157"/>
      <c r="I185" s="155"/>
      <c r="J185" s="157"/>
    </row>
    <row r="186" spans="1:10" ht="30" hidden="1" x14ac:dyDescent="0.25">
      <c r="A186" s="93" t="s">
        <v>141</v>
      </c>
      <c r="B186" s="27" t="s">
        <v>82</v>
      </c>
      <c r="C186" s="28"/>
      <c r="D186" s="28"/>
      <c r="E186" s="29">
        <f>SUM(E187:E195)</f>
        <v>30000000</v>
      </c>
      <c r="F186" s="148"/>
      <c r="G186" s="31">
        <f>SUM(G187:G195)</f>
        <v>0</v>
      </c>
      <c r="H186" s="32">
        <f t="shared" ref="H186:H214" si="29">G186/E186*100%</f>
        <v>0</v>
      </c>
      <c r="I186" s="29">
        <f t="shared" ref="I186:I214" si="30">E186-G186</f>
        <v>30000000</v>
      </c>
      <c r="J186" s="32">
        <f t="shared" ref="J186:J214" si="31">100%-H186</f>
        <v>1</v>
      </c>
    </row>
    <row r="187" spans="1:10" hidden="1" x14ac:dyDescent="0.25">
      <c r="B187" s="162" t="s">
        <v>64</v>
      </c>
      <c r="C187" s="142">
        <v>1</v>
      </c>
      <c r="D187" s="143" t="s">
        <v>32</v>
      </c>
      <c r="E187" s="144">
        <v>2000000</v>
      </c>
      <c r="F187" s="148">
        <v>0</v>
      </c>
      <c r="G187" s="31">
        <v>0</v>
      </c>
      <c r="H187" s="32">
        <f t="shared" si="29"/>
        <v>0</v>
      </c>
      <c r="I187" s="29">
        <f t="shared" si="30"/>
        <v>2000000</v>
      </c>
      <c r="J187" s="32">
        <f t="shared" si="31"/>
        <v>1</v>
      </c>
    </row>
    <row r="188" spans="1:10" hidden="1" x14ac:dyDescent="0.25">
      <c r="B188" s="162" t="s">
        <v>65</v>
      </c>
      <c r="C188" s="142">
        <v>3</v>
      </c>
      <c r="D188" s="143" t="s">
        <v>42</v>
      </c>
      <c r="E188" s="144">
        <v>9000000</v>
      </c>
      <c r="F188" s="148">
        <v>0</v>
      </c>
      <c r="G188" s="31">
        <v>0</v>
      </c>
      <c r="H188" s="32">
        <f t="shared" si="29"/>
        <v>0</v>
      </c>
      <c r="I188" s="29">
        <f t="shared" si="30"/>
        <v>9000000</v>
      </c>
      <c r="J188" s="32">
        <f t="shared" si="31"/>
        <v>1</v>
      </c>
    </row>
    <row r="189" spans="1:10" hidden="1" x14ac:dyDescent="0.25">
      <c r="B189" s="163" t="s">
        <v>66</v>
      </c>
      <c r="C189" s="142">
        <v>1</v>
      </c>
      <c r="D189" s="143" t="s">
        <v>42</v>
      </c>
      <c r="E189" s="144">
        <v>2000000</v>
      </c>
      <c r="F189" s="148">
        <v>0</v>
      </c>
      <c r="G189" s="31">
        <v>0</v>
      </c>
      <c r="H189" s="32">
        <f t="shared" si="29"/>
        <v>0</v>
      </c>
      <c r="I189" s="29">
        <f t="shared" si="30"/>
        <v>2000000</v>
      </c>
      <c r="J189" s="32">
        <f t="shared" si="31"/>
        <v>1</v>
      </c>
    </row>
    <row r="190" spans="1:10" hidden="1" x14ac:dyDescent="0.25">
      <c r="B190" s="163" t="s">
        <v>67</v>
      </c>
      <c r="C190" s="142">
        <v>1</v>
      </c>
      <c r="D190" s="143" t="s">
        <v>42</v>
      </c>
      <c r="E190" s="144">
        <v>3000000</v>
      </c>
      <c r="F190" s="148">
        <v>0</v>
      </c>
      <c r="G190" s="31">
        <v>0</v>
      </c>
      <c r="H190" s="32">
        <f t="shared" si="29"/>
        <v>0</v>
      </c>
      <c r="I190" s="29">
        <f t="shared" si="30"/>
        <v>3000000</v>
      </c>
      <c r="J190" s="32">
        <f t="shared" si="31"/>
        <v>1</v>
      </c>
    </row>
    <row r="191" spans="1:10" hidden="1" x14ac:dyDescent="0.25">
      <c r="B191" s="141" t="s">
        <v>68</v>
      </c>
      <c r="C191" s="142">
        <v>16</v>
      </c>
      <c r="D191" s="143" t="s">
        <v>69</v>
      </c>
      <c r="E191" s="144">
        <v>4000000</v>
      </c>
      <c r="F191" s="148">
        <v>0</v>
      </c>
      <c r="G191" s="31">
        <v>0</v>
      </c>
      <c r="H191" s="32">
        <f t="shared" si="29"/>
        <v>0</v>
      </c>
      <c r="I191" s="29">
        <f t="shared" si="30"/>
        <v>4000000</v>
      </c>
      <c r="J191" s="32">
        <f t="shared" si="31"/>
        <v>1</v>
      </c>
    </row>
    <row r="192" spans="1:10" hidden="1" x14ac:dyDescent="0.25">
      <c r="B192" s="162" t="s">
        <v>70</v>
      </c>
      <c r="C192" s="142">
        <v>1</v>
      </c>
      <c r="D192" s="143" t="s">
        <v>42</v>
      </c>
      <c r="E192" s="144">
        <v>3500000</v>
      </c>
      <c r="F192" s="148">
        <v>0</v>
      </c>
      <c r="G192" s="31">
        <v>0</v>
      </c>
      <c r="H192" s="32">
        <f t="shared" si="29"/>
        <v>0</v>
      </c>
      <c r="I192" s="29">
        <f t="shared" si="30"/>
        <v>3500000</v>
      </c>
      <c r="J192" s="32">
        <f t="shared" si="31"/>
        <v>1</v>
      </c>
    </row>
    <row r="193" spans="1:10" hidden="1" x14ac:dyDescent="0.25">
      <c r="B193" s="164" t="s">
        <v>71</v>
      </c>
      <c r="C193" s="142">
        <v>1</v>
      </c>
      <c r="D193" s="143" t="s">
        <v>42</v>
      </c>
      <c r="E193" s="144">
        <v>1000000</v>
      </c>
      <c r="F193" s="148">
        <v>0</v>
      </c>
      <c r="G193" s="31">
        <v>0</v>
      </c>
      <c r="H193" s="32">
        <f t="shared" si="29"/>
        <v>0</v>
      </c>
      <c r="I193" s="29">
        <f t="shared" si="30"/>
        <v>1000000</v>
      </c>
      <c r="J193" s="32">
        <f t="shared" si="31"/>
        <v>1</v>
      </c>
    </row>
    <row r="194" spans="1:10" hidden="1" x14ac:dyDescent="0.25">
      <c r="B194" s="27" t="s">
        <v>83</v>
      </c>
      <c r="C194" s="28">
        <v>10</v>
      </c>
      <c r="D194" s="99" t="s">
        <v>84</v>
      </c>
      <c r="E194" s="146">
        <v>2500000</v>
      </c>
      <c r="F194" s="148">
        <v>0</v>
      </c>
      <c r="G194" s="31">
        <v>0</v>
      </c>
      <c r="H194" s="32">
        <f t="shared" si="29"/>
        <v>0</v>
      </c>
      <c r="I194" s="29">
        <f t="shared" si="30"/>
        <v>2500000</v>
      </c>
      <c r="J194" s="32">
        <f t="shared" si="31"/>
        <v>1</v>
      </c>
    </row>
    <row r="195" spans="1:10" hidden="1" x14ac:dyDescent="0.25">
      <c r="B195" s="147" t="s">
        <v>127</v>
      </c>
      <c r="C195" s="44">
        <v>5</v>
      </c>
      <c r="D195" s="101" t="s">
        <v>128</v>
      </c>
      <c r="E195" s="158">
        <v>3000000</v>
      </c>
      <c r="F195" s="159">
        <v>0</v>
      </c>
      <c r="G195" s="46">
        <v>0</v>
      </c>
      <c r="H195" s="47">
        <f t="shared" si="29"/>
        <v>0</v>
      </c>
      <c r="I195" s="48">
        <f t="shared" si="30"/>
        <v>3000000</v>
      </c>
      <c r="J195" s="47">
        <f t="shared" si="31"/>
        <v>1</v>
      </c>
    </row>
    <row r="196" spans="1:10" ht="30" x14ac:dyDescent="0.25">
      <c r="A196" s="84" t="s">
        <v>147</v>
      </c>
      <c r="B196" s="27" t="s">
        <v>30</v>
      </c>
      <c r="C196" s="28"/>
      <c r="D196" s="28"/>
      <c r="E196" s="29">
        <f>SUM(E197:E204)</f>
        <v>45000000</v>
      </c>
      <c r="F196" s="148"/>
      <c r="G196" s="31">
        <f>SUM(G197:G204)</f>
        <v>45000000</v>
      </c>
      <c r="H196" s="32">
        <f t="shared" si="29"/>
        <v>1</v>
      </c>
      <c r="I196" s="29">
        <f t="shared" si="30"/>
        <v>0</v>
      </c>
      <c r="J196" s="32">
        <f t="shared" si="31"/>
        <v>0</v>
      </c>
    </row>
    <row r="197" spans="1:10" ht="15.75" x14ac:dyDescent="0.25">
      <c r="A197" s="61"/>
      <c r="B197" s="34" t="s">
        <v>148</v>
      </c>
      <c r="C197" s="35">
        <v>1</v>
      </c>
      <c r="D197" s="35" t="s">
        <v>32</v>
      </c>
      <c r="E197" s="62">
        <v>3200000</v>
      </c>
      <c r="F197" s="148">
        <v>1</v>
      </c>
      <c r="G197" s="31">
        <v>3200000</v>
      </c>
      <c r="H197" s="32">
        <f t="shared" si="29"/>
        <v>1</v>
      </c>
      <c r="I197" s="29">
        <f t="shared" si="30"/>
        <v>0</v>
      </c>
      <c r="J197" s="32">
        <f t="shared" si="31"/>
        <v>0</v>
      </c>
    </row>
    <row r="198" spans="1:10" ht="15.75" x14ac:dyDescent="0.25">
      <c r="A198" s="61"/>
      <c r="B198" s="34" t="s">
        <v>73</v>
      </c>
      <c r="C198" s="35">
        <v>7</v>
      </c>
      <c r="D198" s="35" t="s">
        <v>32</v>
      </c>
      <c r="E198" s="62">
        <v>1750000</v>
      </c>
      <c r="F198" s="148">
        <v>1</v>
      </c>
      <c r="G198" s="31">
        <v>1750000</v>
      </c>
      <c r="H198" s="32">
        <f t="shared" si="29"/>
        <v>1</v>
      </c>
      <c r="I198" s="29">
        <f t="shared" si="30"/>
        <v>0</v>
      </c>
      <c r="J198" s="32">
        <f t="shared" si="31"/>
        <v>0</v>
      </c>
    </row>
    <row r="199" spans="1:10" ht="15.75" x14ac:dyDescent="0.25">
      <c r="A199" s="61"/>
      <c r="B199" s="34" t="s">
        <v>33</v>
      </c>
      <c r="C199" s="35">
        <v>1</v>
      </c>
      <c r="D199" s="35" t="s">
        <v>32</v>
      </c>
      <c r="E199" s="62">
        <v>1125000</v>
      </c>
      <c r="F199" s="148">
        <v>1</v>
      </c>
      <c r="G199" s="31">
        <v>1125000</v>
      </c>
      <c r="H199" s="32">
        <f t="shared" si="29"/>
        <v>1</v>
      </c>
      <c r="I199" s="29">
        <f t="shared" si="30"/>
        <v>0</v>
      </c>
      <c r="J199" s="32">
        <f t="shared" si="31"/>
        <v>0</v>
      </c>
    </row>
    <row r="200" spans="1:10" ht="47.25" x14ac:dyDescent="0.25">
      <c r="A200" s="61"/>
      <c r="B200" s="34" t="s">
        <v>34</v>
      </c>
      <c r="C200" s="40" t="s">
        <v>149</v>
      </c>
      <c r="D200" s="35" t="s">
        <v>32</v>
      </c>
      <c r="E200" s="62">
        <v>31555000</v>
      </c>
      <c r="F200" s="148">
        <v>1</v>
      </c>
      <c r="G200" s="31">
        <v>31555000</v>
      </c>
      <c r="H200" s="32">
        <f t="shared" si="29"/>
        <v>1</v>
      </c>
      <c r="I200" s="29">
        <f t="shared" si="30"/>
        <v>0</v>
      </c>
      <c r="J200" s="32">
        <f t="shared" si="31"/>
        <v>0</v>
      </c>
    </row>
    <row r="201" spans="1:10" ht="15.75" x14ac:dyDescent="0.25">
      <c r="A201" s="61"/>
      <c r="B201" s="34" t="s">
        <v>124</v>
      </c>
      <c r="C201" s="35">
        <v>4</v>
      </c>
      <c r="D201" s="35" t="s">
        <v>37</v>
      </c>
      <c r="E201" s="62">
        <v>3120000</v>
      </c>
      <c r="F201" s="148">
        <v>1</v>
      </c>
      <c r="G201" s="31">
        <v>3120000</v>
      </c>
      <c r="H201" s="32">
        <f t="shared" si="29"/>
        <v>1</v>
      </c>
      <c r="I201" s="29">
        <f t="shared" si="30"/>
        <v>0</v>
      </c>
      <c r="J201" s="32">
        <f t="shared" si="31"/>
        <v>0</v>
      </c>
    </row>
    <row r="202" spans="1:10" ht="15.75" x14ac:dyDescent="0.25">
      <c r="A202" s="61"/>
      <c r="B202" s="34" t="s">
        <v>36</v>
      </c>
      <c r="C202" s="35">
        <v>149</v>
      </c>
      <c r="D202" s="35" t="s">
        <v>37</v>
      </c>
      <c r="E202" s="62">
        <v>3725000</v>
      </c>
      <c r="F202" s="148">
        <v>1</v>
      </c>
      <c r="G202" s="31">
        <v>3725000</v>
      </c>
      <c r="H202" s="32">
        <f t="shared" si="29"/>
        <v>1</v>
      </c>
      <c r="I202" s="29">
        <f t="shared" si="30"/>
        <v>0</v>
      </c>
      <c r="J202" s="32">
        <f t="shared" si="31"/>
        <v>0</v>
      </c>
    </row>
    <row r="203" spans="1:10" ht="15.75" x14ac:dyDescent="0.25">
      <c r="A203" s="61"/>
      <c r="B203" s="34" t="s">
        <v>38</v>
      </c>
      <c r="C203" s="35">
        <v>1</v>
      </c>
      <c r="D203" s="35" t="s">
        <v>37</v>
      </c>
      <c r="E203" s="62">
        <v>225000</v>
      </c>
      <c r="F203" s="148">
        <v>1</v>
      </c>
      <c r="G203" s="31">
        <v>225000</v>
      </c>
      <c r="H203" s="32">
        <f t="shared" si="29"/>
        <v>1</v>
      </c>
      <c r="I203" s="29">
        <f t="shared" si="30"/>
        <v>0</v>
      </c>
      <c r="J203" s="32">
        <f t="shared" si="31"/>
        <v>0</v>
      </c>
    </row>
    <row r="204" spans="1:10" ht="15.75" x14ac:dyDescent="0.25">
      <c r="A204" s="66"/>
      <c r="B204" s="34" t="s">
        <v>150</v>
      </c>
      <c r="C204" s="35">
        <v>2</v>
      </c>
      <c r="D204" s="35" t="s">
        <v>37</v>
      </c>
      <c r="E204" s="62">
        <v>300000</v>
      </c>
      <c r="F204" s="148">
        <v>1</v>
      </c>
      <c r="G204" s="31">
        <v>300000</v>
      </c>
      <c r="H204" s="32">
        <f t="shared" si="29"/>
        <v>1</v>
      </c>
      <c r="I204" s="29">
        <f t="shared" si="30"/>
        <v>0</v>
      </c>
      <c r="J204" s="32">
        <f t="shared" si="31"/>
        <v>0</v>
      </c>
    </row>
    <row r="205" spans="1:10" ht="30" hidden="1" x14ac:dyDescent="0.25">
      <c r="A205" s="93" t="s">
        <v>147</v>
      </c>
      <c r="B205" s="27" t="s">
        <v>82</v>
      </c>
      <c r="C205" s="28"/>
      <c r="D205" s="28"/>
      <c r="E205" s="29">
        <f>SUM(E206:E214)</f>
        <v>30000000</v>
      </c>
      <c r="F205" s="148"/>
      <c r="G205" s="31">
        <f>SUM(G206:G214)</f>
        <v>0</v>
      </c>
      <c r="H205" s="32">
        <f t="shared" si="29"/>
        <v>0</v>
      </c>
      <c r="I205" s="29">
        <f t="shared" si="30"/>
        <v>30000000</v>
      </c>
      <c r="J205" s="32">
        <f t="shared" si="31"/>
        <v>1</v>
      </c>
    </row>
    <row r="206" spans="1:10" hidden="1" x14ac:dyDescent="0.25">
      <c r="B206" s="141" t="s">
        <v>64</v>
      </c>
      <c r="C206" s="142">
        <v>1</v>
      </c>
      <c r="D206" s="143" t="s">
        <v>32</v>
      </c>
      <c r="E206" s="144">
        <v>2000000</v>
      </c>
      <c r="F206" s="148">
        <v>0</v>
      </c>
      <c r="G206" s="31">
        <v>0</v>
      </c>
      <c r="H206" s="32">
        <f t="shared" si="29"/>
        <v>0</v>
      </c>
      <c r="I206" s="29">
        <f t="shared" si="30"/>
        <v>2000000</v>
      </c>
      <c r="J206" s="32">
        <f t="shared" si="31"/>
        <v>1</v>
      </c>
    </row>
    <row r="207" spans="1:10" hidden="1" x14ac:dyDescent="0.25">
      <c r="B207" s="141" t="s">
        <v>65</v>
      </c>
      <c r="C207" s="142">
        <v>3</v>
      </c>
      <c r="D207" s="143" t="s">
        <v>42</v>
      </c>
      <c r="E207" s="144">
        <v>9000000</v>
      </c>
      <c r="F207" s="148">
        <v>0</v>
      </c>
      <c r="G207" s="31">
        <v>0</v>
      </c>
      <c r="H207" s="32">
        <f t="shared" si="29"/>
        <v>0</v>
      </c>
      <c r="I207" s="29">
        <f t="shared" si="30"/>
        <v>9000000</v>
      </c>
      <c r="J207" s="32">
        <f t="shared" si="31"/>
        <v>1</v>
      </c>
    </row>
    <row r="208" spans="1:10" hidden="1" x14ac:dyDescent="0.25">
      <c r="B208" s="141" t="s">
        <v>66</v>
      </c>
      <c r="C208" s="142">
        <v>1</v>
      </c>
      <c r="D208" s="143" t="s">
        <v>42</v>
      </c>
      <c r="E208" s="144">
        <v>2000000</v>
      </c>
      <c r="F208" s="148">
        <v>0</v>
      </c>
      <c r="G208" s="31">
        <v>0</v>
      </c>
      <c r="H208" s="32">
        <f t="shared" si="29"/>
        <v>0</v>
      </c>
      <c r="I208" s="29">
        <f t="shared" si="30"/>
        <v>2000000</v>
      </c>
      <c r="J208" s="32">
        <f t="shared" si="31"/>
        <v>1</v>
      </c>
    </row>
    <row r="209" spans="1:10" hidden="1" x14ac:dyDescent="0.25">
      <c r="B209" s="141" t="s">
        <v>67</v>
      </c>
      <c r="C209" s="142">
        <v>1</v>
      </c>
      <c r="D209" s="143" t="s">
        <v>42</v>
      </c>
      <c r="E209" s="144">
        <v>3000000</v>
      </c>
      <c r="F209" s="148">
        <v>0</v>
      </c>
      <c r="G209" s="31">
        <v>0</v>
      </c>
      <c r="H209" s="32">
        <f t="shared" si="29"/>
        <v>0</v>
      </c>
      <c r="I209" s="29">
        <f t="shared" si="30"/>
        <v>3000000</v>
      </c>
      <c r="J209" s="32">
        <f t="shared" si="31"/>
        <v>1</v>
      </c>
    </row>
    <row r="210" spans="1:10" hidden="1" x14ac:dyDescent="0.25">
      <c r="B210" s="141" t="s">
        <v>68</v>
      </c>
      <c r="C210" s="142">
        <v>16</v>
      </c>
      <c r="D210" s="143" t="s">
        <v>69</v>
      </c>
      <c r="E210" s="144">
        <v>4000000</v>
      </c>
      <c r="F210" s="148">
        <v>0</v>
      </c>
      <c r="G210" s="31">
        <v>0</v>
      </c>
      <c r="H210" s="32">
        <f t="shared" si="29"/>
        <v>0</v>
      </c>
      <c r="I210" s="29">
        <f t="shared" si="30"/>
        <v>4000000</v>
      </c>
      <c r="J210" s="32">
        <f t="shared" si="31"/>
        <v>1</v>
      </c>
    </row>
    <row r="211" spans="1:10" hidden="1" x14ac:dyDescent="0.25">
      <c r="B211" s="141" t="s">
        <v>70</v>
      </c>
      <c r="C211" s="142">
        <v>1</v>
      </c>
      <c r="D211" s="143" t="s">
        <v>42</v>
      </c>
      <c r="E211" s="144">
        <v>3500000</v>
      </c>
      <c r="F211" s="148">
        <v>0</v>
      </c>
      <c r="G211" s="31">
        <v>0</v>
      </c>
      <c r="H211" s="32">
        <f t="shared" si="29"/>
        <v>0</v>
      </c>
      <c r="I211" s="29">
        <f t="shared" si="30"/>
        <v>3500000</v>
      </c>
      <c r="J211" s="32">
        <f t="shared" si="31"/>
        <v>1</v>
      </c>
    </row>
    <row r="212" spans="1:10" hidden="1" x14ac:dyDescent="0.25">
      <c r="B212" s="165" t="s">
        <v>71</v>
      </c>
      <c r="C212" s="166">
        <v>1</v>
      </c>
      <c r="D212" s="167" t="s">
        <v>42</v>
      </c>
      <c r="E212" s="168">
        <v>1000000</v>
      </c>
      <c r="F212" s="148">
        <v>0</v>
      </c>
      <c r="G212" s="31">
        <v>0</v>
      </c>
      <c r="H212" s="32">
        <f t="shared" si="29"/>
        <v>0</v>
      </c>
      <c r="I212" s="29">
        <f t="shared" si="30"/>
        <v>1000000</v>
      </c>
      <c r="J212" s="32">
        <f t="shared" si="31"/>
        <v>1</v>
      </c>
    </row>
    <row r="213" spans="1:10" hidden="1" x14ac:dyDescent="0.25">
      <c r="B213" s="27" t="s">
        <v>83</v>
      </c>
      <c r="C213" s="28">
        <v>10</v>
      </c>
      <c r="D213" s="99" t="s">
        <v>84</v>
      </c>
      <c r="E213" s="146">
        <v>2500000</v>
      </c>
      <c r="F213" s="148">
        <v>0</v>
      </c>
      <c r="G213" s="31">
        <v>0</v>
      </c>
      <c r="H213" s="32">
        <f t="shared" si="29"/>
        <v>0</v>
      </c>
      <c r="I213" s="29">
        <f t="shared" si="30"/>
        <v>2500000</v>
      </c>
      <c r="J213" s="32">
        <f t="shared" si="31"/>
        <v>1</v>
      </c>
    </row>
    <row r="214" spans="1:10" hidden="1" x14ac:dyDescent="0.25">
      <c r="B214" s="147" t="s">
        <v>127</v>
      </c>
      <c r="C214" s="28">
        <v>5</v>
      </c>
      <c r="D214" s="99" t="s">
        <v>128</v>
      </c>
      <c r="E214" s="146">
        <v>3000000</v>
      </c>
      <c r="F214" s="148">
        <v>0</v>
      </c>
      <c r="G214" s="31">
        <v>0</v>
      </c>
      <c r="H214" s="32">
        <f t="shared" si="29"/>
        <v>0</v>
      </c>
      <c r="I214" s="29">
        <f t="shared" si="30"/>
        <v>3000000</v>
      </c>
      <c r="J214" s="32">
        <f t="shared" si="31"/>
        <v>1</v>
      </c>
    </row>
    <row r="215" spans="1:10" x14ac:dyDescent="0.25">
      <c r="B215" s="61"/>
      <c r="C215" s="44"/>
      <c r="D215" s="101"/>
      <c r="E215" s="102"/>
      <c r="F215" s="159"/>
      <c r="G215" s="46"/>
      <c r="H215" s="47"/>
      <c r="I215" s="48"/>
      <c r="J215" s="47"/>
    </row>
    <row r="216" spans="1:10" ht="30" x14ac:dyDescent="0.25">
      <c r="A216" s="84" t="s">
        <v>152</v>
      </c>
      <c r="B216" s="27" t="s">
        <v>30</v>
      </c>
      <c r="C216" s="28"/>
      <c r="D216" s="28"/>
      <c r="E216" s="29">
        <f>SUM(E217:E230)</f>
        <v>45000000</v>
      </c>
      <c r="F216" s="148"/>
      <c r="G216" s="31">
        <f>SUM(G217:G240)</f>
        <v>45000000</v>
      </c>
      <c r="H216" s="32">
        <f t="shared" ref="H216:H240" si="32">G216/E216*100%</f>
        <v>1</v>
      </c>
      <c r="I216" s="29">
        <f t="shared" ref="I216:I240" si="33">E216-G216</f>
        <v>0</v>
      </c>
      <c r="J216" s="32">
        <f t="shared" ref="J216:J240" si="34">100%-H216</f>
        <v>0</v>
      </c>
    </row>
    <row r="217" spans="1:10" ht="15.75" x14ac:dyDescent="0.25">
      <c r="A217" s="61"/>
      <c r="B217" s="34" t="s">
        <v>31</v>
      </c>
      <c r="C217" s="35">
        <v>10</v>
      </c>
      <c r="D217" s="35" t="s">
        <v>32</v>
      </c>
      <c r="E217" s="62">
        <v>2500000</v>
      </c>
      <c r="F217" s="148">
        <v>1</v>
      </c>
      <c r="G217" s="31">
        <v>2500000</v>
      </c>
      <c r="H217" s="32">
        <f t="shared" si="32"/>
        <v>1</v>
      </c>
      <c r="I217" s="29">
        <f t="shared" si="33"/>
        <v>0</v>
      </c>
      <c r="J217" s="32">
        <f t="shared" si="34"/>
        <v>0</v>
      </c>
    </row>
    <row r="218" spans="1:10" ht="15.75" x14ac:dyDescent="0.25">
      <c r="A218" s="61"/>
      <c r="B218" s="34" t="s">
        <v>33</v>
      </c>
      <c r="C218" s="35">
        <v>1</v>
      </c>
      <c r="D218" s="35" t="s">
        <v>32</v>
      </c>
      <c r="E218" s="62">
        <v>1125000</v>
      </c>
      <c r="F218" s="148">
        <v>1</v>
      </c>
      <c r="G218" s="31">
        <v>1125000</v>
      </c>
      <c r="H218" s="32">
        <f t="shared" si="32"/>
        <v>1</v>
      </c>
      <c r="I218" s="29">
        <f t="shared" si="33"/>
        <v>0</v>
      </c>
      <c r="J218" s="32">
        <f t="shared" si="34"/>
        <v>0</v>
      </c>
    </row>
    <row r="219" spans="1:10" ht="31.5" x14ac:dyDescent="0.25">
      <c r="A219" s="61"/>
      <c r="B219" s="34" t="s">
        <v>153</v>
      </c>
      <c r="C219" s="40" t="s">
        <v>154</v>
      </c>
      <c r="D219" s="35" t="s">
        <v>32</v>
      </c>
      <c r="E219" s="62">
        <v>7551000</v>
      </c>
      <c r="F219" s="148">
        <v>1</v>
      </c>
      <c r="G219" s="31">
        <v>7551000</v>
      </c>
      <c r="H219" s="32">
        <f t="shared" si="32"/>
        <v>1</v>
      </c>
      <c r="I219" s="29">
        <f t="shared" si="33"/>
        <v>0</v>
      </c>
      <c r="J219" s="32">
        <f t="shared" si="34"/>
        <v>0</v>
      </c>
    </row>
    <row r="220" spans="1:10" ht="47.25" x14ac:dyDescent="0.25">
      <c r="A220" s="61"/>
      <c r="B220" s="34" t="s">
        <v>155</v>
      </c>
      <c r="C220" s="40" t="s">
        <v>156</v>
      </c>
      <c r="D220" s="35" t="s">
        <v>32</v>
      </c>
      <c r="E220" s="62">
        <v>5790000</v>
      </c>
      <c r="F220" s="148">
        <v>1</v>
      </c>
      <c r="G220" s="31">
        <v>5790000</v>
      </c>
      <c r="H220" s="32">
        <f t="shared" si="32"/>
        <v>1</v>
      </c>
      <c r="I220" s="29">
        <f t="shared" si="33"/>
        <v>0</v>
      </c>
      <c r="J220" s="32">
        <f t="shared" si="34"/>
        <v>0</v>
      </c>
    </row>
    <row r="221" spans="1:10" ht="31.5" x14ac:dyDescent="0.25">
      <c r="A221" s="61"/>
      <c r="B221" s="34" t="s">
        <v>157</v>
      </c>
      <c r="C221" s="40" t="s">
        <v>158</v>
      </c>
      <c r="D221" s="35" t="s">
        <v>32</v>
      </c>
      <c r="E221" s="62">
        <v>5450000</v>
      </c>
      <c r="F221" s="148">
        <v>1</v>
      </c>
      <c r="G221" s="31">
        <v>5450000</v>
      </c>
      <c r="H221" s="32">
        <f t="shared" si="32"/>
        <v>1</v>
      </c>
      <c r="I221" s="29">
        <f t="shared" si="33"/>
        <v>0</v>
      </c>
      <c r="J221" s="32">
        <f t="shared" si="34"/>
        <v>0</v>
      </c>
    </row>
    <row r="222" spans="1:10" ht="15.75" x14ac:dyDescent="0.25">
      <c r="A222" s="61"/>
      <c r="B222" s="34" t="s">
        <v>159</v>
      </c>
      <c r="C222" s="35">
        <v>2</v>
      </c>
      <c r="D222" s="35" t="s">
        <v>37</v>
      </c>
      <c r="E222" s="62">
        <v>3500000</v>
      </c>
      <c r="F222" s="148">
        <v>1</v>
      </c>
      <c r="G222" s="31">
        <v>3500000</v>
      </c>
      <c r="H222" s="32">
        <f t="shared" si="32"/>
        <v>1</v>
      </c>
      <c r="I222" s="29">
        <f t="shared" si="33"/>
        <v>0</v>
      </c>
      <c r="J222" s="32">
        <f t="shared" si="34"/>
        <v>0</v>
      </c>
    </row>
    <row r="223" spans="1:10" ht="15.75" x14ac:dyDescent="0.25">
      <c r="A223" s="61"/>
      <c r="B223" s="34" t="s">
        <v>160</v>
      </c>
      <c r="C223" s="35">
        <v>1</v>
      </c>
      <c r="D223" s="35" t="s">
        <v>32</v>
      </c>
      <c r="E223" s="62">
        <v>10000000</v>
      </c>
      <c r="F223" s="148">
        <v>1</v>
      </c>
      <c r="G223" s="31">
        <v>10000000</v>
      </c>
      <c r="H223" s="32">
        <f t="shared" si="32"/>
        <v>1</v>
      </c>
      <c r="I223" s="29">
        <f t="shared" si="33"/>
        <v>0</v>
      </c>
      <c r="J223" s="32">
        <f t="shared" si="34"/>
        <v>0</v>
      </c>
    </row>
    <row r="224" spans="1:10" ht="15.75" x14ac:dyDescent="0.25">
      <c r="A224" s="61"/>
      <c r="B224" s="34" t="s">
        <v>161</v>
      </c>
      <c r="C224" s="35">
        <v>3</v>
      </c>
      <c r="D224" s="35" t="s">
        <v>37</v>
      </c>
      <c r="E224" s="62">
        <v>1950000</v>
      </c>
      <c r="F224" s="148">
        <v>1</v>
      </c>
      <c r="G224" s="31">
        <v>1950000</v>
      </c>
      <c r="H224" s="32">
        <f t="shared" si="32"/>
        <v>1</v>
      </c>
      <c r="I224" s="29">
        <f t="shared" si="33"/>
        <v>0</v>
      </c>
      <c r="J224" s="32">
        <f t="shared" si="34"/>
        <v>0</v>
      </c>
    </row>
    <row r="225" spans="1:10" ht="15.75" x14ac:dyDescent="0.25">
      <c r="A225" s="61"/>
      <c r="B225" s="34" t="s">
        <v>162</v>
      </c>
      <c r="C225" s="35">
        <v>1</v>
      </c>
      <c r="D225" s="35" t="s">
        <v>32</v>
      </c>
      <c r="E225" s="62">
        <v>3500000</v>
      </c>
      <c r="F225" s="148">
        <v>1</v>
      </c>
      <c r="G225" s="31">
        <v>3500000</v>
      </c>
      <c r="H225" s="32">
        <f t="shared" si="32"/>
        <v>1</v>
      </c>
      <c r="I225" s="29">
        <f t="shared" si="33"/>
        <v>0</v>
      </c>
      <c r="J225" s="32">
        <f t="shared" si="34"/>
        <v>0</v>
      </c>
    </row>
    <row r="226" spans="1:10" ht="15.75" x14ac:dyDescent="0.25">
      <c r="A226" s="61"/>
      <c r="B226" s="34" t="s">
        <v>122</v>
      </c>
      <c r="C226" s="35">
        <v>1</v>
      </c>
      <c r="D226" s="35" t="s">
        <v>37</v>
      </c>
      <c r="E226" s="62">
        <v>75000</v>
      </c>
      <c r="F226" s="148">
        <v>1</v>
      </c>
      <c r="G226" s="31">
        <v>75000</v>
      </c>
      <c r="H226" s="32">
        <f t="shared" si="32"/>
        <v>1</v>
      </c>
      <c r="I226" s="29">
        <f t="shared" si="33"/>
        <v>0</v>
      </c>
      <c r="J226" s="32">
        <f t="shared" si="34"/>
        <v>0</v>
      </c>
    </row>
    <row r="227" spans="1:10" ht="15.75" x14ac:dyDescent="0.25">
      <c r="A227" s="61"/>
      <c r="B227" s="34" t="s">
        <v>163</v>
      </c>
      <c r="C227" s="35">
        <v>2</v>
      </c>
      <c r="D227" s="35" t="s">
        <v>37</v>
      </c>
      <c r="E227" s="62">
        <v>54000</v>
      </c>
      <c r="F227" s="148">
        <v>1</v>
      </c>
      <c r="G227" s="31">
        <v>54000</v>
      </c>
      <c r="H227" s="32">
        <f t="shared" si="32"/>
        <v>1</v>
      </c>
      <c r="I227" s="29">
        <f t="shared" si="33"/>
        <v>0</v>
      </c>
      <c r="J227" s="32">
        <f t="shared" si="34"/>
        <v>0</v>
      </c>
    </row>
    <row r="228" spans="1:10" ht="15.75" x14ac:dyDescent="0.25">
      <c r="A228" s="61"/>
      <c r="B228" s="34" t="s">
        <v>164</v>
      </c>
      <c r="C228" s="35">
        <v>1</v>
      </c>
      <c r="D228" s="35" t="s">
        <v>37</v>
      </c>
      <c r="E228" s="62">
        <v>30000</v>
      </c>
      <c r="F228" s="148">
        <v>1</v>
      </c>
      <c r="G228" s="31">
        <v>30000</v>
      </c>
      <c r="H228" s="32">
        <f t="shared" si="32"/>
        <v>1</v>
      </c>
      <c r="I228" s="29">
        <f t="shared" si="33"/>
        <v>0</v>
      </c>
      <c r="J228" s="32">
        <f t="shared" si="34"/>
        <v>0</v>
      </c>
    </row>
    <row r="229" spans="1:10" ht="15.75" x14ac:dyDescent="0.25">
      <c r="A229" s="61"/>
      <c r="B229" s="34" t="s">
        <v>36</v>
      </c>
      <c r="C229" s="35">
        <v>130</v>
      </c>
      <c r="D229" s="35" t="s">
        <v>37</v>
      </c>
      <c r="E229" s="62">
        <v>3250000</v>
      </c>
      <c r="F229" s="148">
        <v>1</v>
      </c>
      <c r="G229" s="31">
        <v>3250000</v>
      </c>
      <c r="H229" s="32">
        <f t="shared" si="32"/>
        <v>1</v>
      </c>
      <c r="I229" s="29">
        <f t="shared" si="33"/>
        <v>0</v>
      </c>
      <c r="J229" s="32">
        <f t="shared" si="34"/>
        <v>0</v>
      </c>
    </row>
    <row r="230" spans="1:10" ht="15.75" x14ac:dyDescent="0.25">
      <c r="A230" s="169"/>
      <c r="B230" s="34" t="s">
        <v>38</v>
      </c>
      <c r="C230" s="35">
        <v>1</v>
      </c>
      <c r="D230" s="35" t="s">
        <v>37</v>
      </c>
      <c r="E230" s="62">
        <v>225000</v>
      </c>
      <c r="F230" s="148">
        <v>1</v>
      </c>
      <c r="G230" s="31">
        <v>225000</v>
      </c>
      <c r="H230" s="32">
        <f t="shared" si="32"/>
        <v>1</v>
      </c>
      <c r="I230" s="29">
        <f t="shared" si="33"/>
        <v>0</v>
      </c>
      <c r="J230" s="32">
        <f t="shared" si="34"/>
        <v>0</v>
      </c>
    </row>
    <row r="231" spans="1:10" ht="30" hidden="1" x14ac:dyDescent="0.25">
      <c r="A231" s="93" t="s">
        <v>152</v>
      </c>
      <c r="B231" s="149" t="s">
        <v>82</v>
      </c>
      <c r="C231" s="150"/>
      <c r="D231" s="150"/>
      <c r="E231" s="92">
        <f>SUM(E232:E240)</f>
        <v>30000000</v>
      </c>
      <c r="F231" s="151"/>
      <c r="G231" s="70">
        <f>SUM(G232:G240)</f>
        <v>0</v>
      </c>
      <c r="H231" s="91">
        <f t="shared" si="32"/>
        <v>0</v>
      </c>
      <c r="I231" s="92">
        <f t="shared" si="33"/>
        <v>30000000</v>
      </c>
      <c r="J231" s="91">
        <f t="shared" si="34"/>
        <v>1</v>
      </c>
    </row>
    <row r="232" spans="1:10" hidden="1" x14ac:dyDescent="0.25">
      <c r="B232" s="74" t="s">
        <v>64</v>
      </c>
      <c r="C232" s="75">
        <v>1</v>
      </c>
      <c r="D232" s="76" t="s">
        <v>32</v>
      </c>
      <c r="E232" s="77">
        <v>2000000</v>
      </c>
      <c r="F232" s="148">
        <v>0</v>
      </c>
      <c r="G232" s="31">
        <v>0</v>
      </c>
      <c r="H232" s="32">
        <f t="shared" si="32"/>
        <v>0</v>
      </c>
      <c r="I232" s="29">
        <f t="shared" si="33"/>
        <v>2000000</v>
      </c>
      <c r="J232" s="32">
        <f t="shared" si="34"/>
        <v>1</v>
      </c>
    </row>
    <row r="233" spans="1:10" hidden="1" x14ac:dyDescent="0.25">
      <c r="B233" s="74" t="s">
        <v>65</v>
      </c>
      <c r="C233" s="75">
        <v>3</v>
      </c>
      <c r="D233" s="76" t="s">
        <v>42</v>
      </c>
      <c r="E233" s="77">
        <v>9000000</v>
      </c>
      <c r="F233" s="148">
        <v>0</v>
      </c>
      <c r="G233" s="31">
        <v>0</v>
      </c>
      <c r="H233" s="32">
        <f t="shared" si="32"/>
        <v>0</v>
      </c>
      <c r="I233" s="29">
        <f t="shared" si="33"/>
        <v>9000000</v>
      </c>
      <c r="J233" s="32">
        <f t="shared" si="34"/>
        <v>1</v>
      </c>
    </row>
    <row r="234" spans="1:10" hidden="1" x14ac:dyDescent="0.25">
      <c r="B234" s="78" t="s">
        <v>66</v>
      </c>
      <c r="C234" s="75">
        <v>1</v>
      </c>
      <c r="D234" s="76" t="s">
        <v>42</v>
      </c>
      <c r="E234" s="77">
        <v>2000000</v>
      </c>
      <c r="F234" s="148">
        <v>0</v>
      </c>
      <c r="G234" s="31">
        <v>0</v>
      </c>
      <c r="H234" s="32">
        <f t="shared" si="32"/>
        <v>0</v>
      </c>
      <c r="I234" s="29">
        <f t="shared" si="33"/>
        <v>2000000</v>
      </c>
      <c r="J234" s="32">
        <f t="shared" si="34"/>
        <v>1</v>
      </c>
    </row>
    <row r="235" spans="1:10" hidden="1" x14ac:dyDescent="0.25">
      <c r="B235" s="78" t="s">
        <v>67</v>
      </c>
      <c r="C235" s="75">
        <v>1</v>
      </c>
      <c r="D235" s="76" t="s">
        <v>42</v>
      </c>
      <c r="E235" s="77">
        <v>3000000</v>
      </c>
      <c r="F235" s="148">
        <v>0</v>
      </c>
      <c r="G235" s="31">
        <v>0</v>
      </c>
      <c r="H235" s="32">
        <f t="shared" si="32"/>
        <v>0</v>
      </c>
      <c r="I235" s="29">
        <f t="shared" si="33"/>
        <v>3000000</v>
      </c>
      <c r="J235" s="32">
        <f t="shared" si="34"/>
        <v>1</v>
      </c>
    </row>
    <row r="236" spans="1:10" hidden="1" x14ac:dyDescent="0.25">
      <c r="B236" s="79" t="s">
        <v>68</v>
      </c>
      <c r="C236" s="75">
        <v>16</v>
      </c>
      <c r="D236" s="76" t="s">
        <v>69</v>
      </c>
      <c r="E236" s="77">
        <v>4000000</v>
      </c>
      <c r="F236" s="148">
        <v>0</v>
      </c>
      <c r="G236" s="31">
        <v>0</v>
      </c>
      <c r="H236" s="32">
        <f t="shared" si="32"/>
        <v>0</v>
      </c>
      <c r="I236" s="29">
        <f t="shared" si="33"/>
        <v>4000000</v>
      </c>
      <c r="J236" s="32">
        <f t="shared" si="34"/>
        <v>1</v>
      </c>
    </row>
    <row r="237" spans="1:10" hidden="1" x14ac:dyDescent="0.25">
      <c r="B237" s="74" t="s">
        <v>70</v>
      </c>
      <c r="C237" s="75">
        <v>1</v>
      </c>
      <c r="D237" s="76" t="s">
        <v>42</v>
      </c>
      <c r="E237" s="77">
        <v>3500000</v>
      </c>
      <c r="F237" s="148">
        <v>0</v>
      </c>
      <c r="G237" s="31">
        <v>0</v>
      </c>
      <c r="H237" s="32">
        <f t="shared" si="32"/>
        <v>0</v>
      </c>
      <c r="I237" s="29">
        <f t="shared" si="33"/>
        <v>3500000</v>
      </c>
      <c r="J237" s="32">
        <f t="shared" si="34"/>
        <v>1</v>
      </c>
    </row>
    <row r="238" spans="1:10" hidden="1" x14ac:dyDescent="0.25">
      <c r="B238" s="80" t="s">
        <v>71</v>
      </c>
      <c r="C238" s="75">
        <v>1</v>
      </c>
      <c r="D238" s="76" t="s">
        <v>42</v>
      </c>
      <c r="E238" s="77">
        <v>1000000</v>
      </c>
      <c r="F238" s="148">
        <v>0</v>
      </c>
      <c r="G238" s="31">
        <v>0</v>
      </c>
      <c r="H238" s="32">
        <f t="shared" si="32"/>
        <v>0</v>
      </c>
      <c r="I238" s="29">
        <f t="shared" si="33"/>
        <v>1000000</v>
      </c>
      <c r="J238" s="32">
        <f t="shared" si="34"/>
        <v>1</v>
      </c>
    </row>
    <row r="239" spans="1:10" hidden="1" x14ac:dyDescent="0.25">
      <c r="B239" s="27" t="s">
        <v>83</v>
      </c>
      <c r="C239" s="28">
        <v>10</v>
      </c>
      <c r="D239" s="99" t="s">
        <v>84</v>
      </c>
      <c r="E239" s="146">
        <v>2500000</v>
      </c>
      <c r="F239" s="148">
        <v>0</v>
      </c>
      <c r="G239" s="31">
        <v>0</v>
      </c>
      <c r="H239" s="32">
        <f t="shared" si="32"/>
        <v>0</v>
      </c>
      <c r="I239" s="29">
        <f t="shared" si="33"/>
        <v>2500000</v>
      </c>
      <c r="J239" s="32">
        <f t="shared" si="34"/>
        <v>1</v>
      </c>
    </row>
    <row r="240" spans="1:10" hidden="1" x14ac:dyDescent="0.25">
      <c r="B240" s="147" t="s">
        <v>127</v>
      </c>
      <c r="C240" s="28">
        <v>5</v>
      </c>
      <c r="D240" s="99" t="s">
        <v>128</v>
      </c>
      <c r="E240" s="146">
        <v>3000000</v>
      </c>
      <c r="F240" s="148">
        <v>0</v>
      </c>
      <c r="G240" s="31">
        <v>0</v>
      </c>
      <c r="H240" s="32">
        <f t="shared" si="32"/>
        <v>0</v>
      </c>
      <c r="I240" s="29">
        <f t="shared" si="33"/>
        <v>3000000</v>
      </c>
      <c r="J240" s="32">
        <f t="shared" si="34"/>
        <v>1</v>
      </c>
    </row>
    <row r="241" spans="1:10" x14ac:dyDescent="0.25">
      <c r="B241" s="61"/>
      <c r="C241" s="44"/>
      <c r="D241" s="101"/>
      <c r="E241" s="102"/>
      <c r="F241" s="45"/>
      <c r="G241" s="46"/>
      <c r="H241" s="47"/>
      <c r="I241" s="48"/>
      <c r="J241" s="47"/>
    </row>
    <row r="242" spans="1:10" ht="30" x14ac:dyDescent="0.25">
      <c r="A242" s="84" t="s">
        <v>166</v>
      </c>
      <c r="B242" s="27" t="s">
        <v>30</v>
      </c>
      <c r="C242" s="28"/>
      <c r="D242" s="28"/>
      <c r="E242" s="29">
        <f>SUM(E243:E251)</f>
        <v>45000000</v>
      </c>
      <c r="F242" s="148"/>
      <c r="G242" s="31">
        <f>SUM(G243:G251)</f>
        <v>45000000</v>
      </c>
      <c r="H242" s="32">
        <f t="shared" ref="H242:H251" si="35">G242/E242*100%</f>
        <v>1</v>
      </c>
      <c r="I242" s="29">
        <f t="shared" ref="I242:I251" si="36">E242-G242</f>
        <v>0</v>
      </c>
      <c r="J242" s="32">
        <f t="shared" ref="J242:J251" si="37">100%-H242</f>
        <v>0</v>
      </c>
    </row>
    <row r="243" spans="1:10" ht="15.75" x14ac:dyDescent="0.25">
      <c r="A243" s="61"/>
      <c r="B243" s="34" t="s">
        <v>73</v>
      </c>
      <c r="C243" s="35">
        <v>12</v>
      </c>
      <c r="D243" s="35" t="s">
        <v>32</v>
      </c>
      <c r="E243" s="86">
        <v>3000000</v>
      </c>
      <c r="F243" s="148">
        <v>1</v>
      </c>
      <c r="G243" s="31">
        <v>3000000</v>
      </c>
      <c r="H243" s="32">
        <f t="shared" si="35"/>
        <v>1</v>
      </c>
      <c r="I243" s="29">
        <f t="shared" si="36"/>
        <v>0</v>
      </c>
      <c r="J243" s="32">
        <f t="shared" si="37"/>
        <v>0</v>
      </c>
    </row>
    <row r="244" spans="1:10" ht="15.75" x14ac:dyDescent="0.25">
      <c r="A244" s="61"/>
      <c r="B244" s="34" t="s">
        <v>33</v>
      </c>
      <c r="C244" s="35">
        <v>1</v>
      </c>
      <c r="D244" s="35" t="s">
        <v>32</v>
      </c>
      <c r="E244" s="86">
        <v>1125000</v>
      </c>
      <c r="F244" s="148">
        <v>1</v>
      </c>
      <c r="G244" s="31">
        <v>1125000</v>
      </c>
      <c r="H244" s="32">
        <f t="shared" si="35"/>
        <v>1</v>
      </c>
      <c r="I244" s="29">
        <f t="shared" si="36"/>
        <v>0</v>
      </c>
      <c r="J244" s="32">
        <f t="shared" si="37"/>
        <v>0</v>
      </c>
    </row>
    <row r="245" spans="1:10" ht="15.75" x14ac:dyDescent="0.25">
      <c r="A245" s="61"/>
      <c r="B245" s="34" t="s">
        <v>159</v>
      </c>
      <c r="C245" s="35">
        <v>1</v>
      </c>
      <c r="D245" s="35" t="s">
        <v>32</v>
      </c>
      <c r="E245" s="86">
        <v>1750000</v>
      </c>
      <c r="F245" s="148">
        <v>1</v>
      </c>
      <c r="G245" s="31">
        <v>1750000</v>
      </c>
      <c r="H245" s="32">
        <f t="shared" si="35"/>
        <v>1</v>
      </c>
      <c r="I245" s="29">
        <f t="shared" si="36"/>
        <v>0</v>
      </c>
      <c r="J245" s="32">
        <f t="shared" si="37"/>
        <v>0</v>
      </c>
    </row>
    <row r="246" spans="1:10" ht="15.75" x14ac:dyDescent="0.25">
      <c r="A246" s="61"/>
      <c r="B246" s="34" t="s">
        <v>50</v>
      </c>
      <c r="C246" s="35">
        <v>1</v>
      </c>
      <c r="D246" s="35" t="s">
        <v>32</v>
      </c>
      <c r="E246" s="172">
        <v>15000000</v>
      </c>
      <c r="F246" s="148">
        <v>1</v>
      </c>
      <c r="G246" s="31">
        <v>15000000</v>
      </c>
      <c r="H246" s="32">
        <f t="shared" si="35"/>
        <v>1</v>
      </c>
      <c r="I246" s="29">
        <f t="shared" si="36"/>
        <v>0</v>
      </c>
      <c r="J246" s="32">
        <f t="shared" si="37"/>
        <v>0</v>
      </c>
    </row>
    <row r="247" spans="1:10" ht="15.75" x14ac:dyDescent="0.25">
      <c r="A247" s="61"/>
      <c r="B247" s="34" t="s">
        <v>52</v>
      </c>
      <c r="C247" s="35">
        <v>30</v>
      </c>
      <c r="D247" s="35" t="s">
        <v>37</v>
      </c>
      <c r="E247" s="173">
        <v>4500000</v>
      </c>
      <c r="F247" s="148">
        <v>1</v>
      </c>
      <c r="G247" s="31">
        <v>4500000</v>
      </c>
      <c r="H247" s="32">
        <f t="shared" si="35"/>
        <v>1</v>
      </c>
      <c r="I247" s="29">
        <f t="shared" si="36"/>
        <v>0</v>
      </c>
      <c r="J247" s="32">
        <f t="shared" si="37"/>
        <v>0</v>
      </c>
    </row>
    <row r="248" spans="1:10" ht="15.75" x14ac:dyDescent="0.25">
      <c r="A248" s="61"/>
      <c r="B248" s="34" t="s">
        <v>167</v>
      </c>
      <c r="C248" s="35">
        <v>25</v>
      </c>
      <c r="D248" s="35" t="s">
        <v>168</v>
      </c>
      <c r="E248" s="173">
        <v>11625000</v>
      </c>
      <c r="F248" s="148">
        <v>1</v>
      </c>
      <c r="G248" s="31">
        <v>11625000</v>
      </c>
      <c r="H248" s="32">
        <f t="shared" si="35"/>
        <v>1</v>
      </c>
      <c r="I248" s="29">
        <f t="shared" si="36"/>
        <v>0</v>
      </c>
      <c r="J248" s="32">
        <f t="shared" si="37"/>
        <v>0</v>
      </c>
    </row>
    <row r="249" spans="1:10" ht="31.5" x14ac:dyDescent="0.25">
      <c r="A249" s="61"/>
      <c r="B249" s="34" t="s">
        <v>169</v>
      </c>
      <c r="C249" s="40" t="s">
        <v>158</v>
      </c>
      <c r="D249" s="35" t="s">
        <v>32</v>
      </c>
      <c r="E249" s="173">
        <v>5000000</v>
      </c>
      <c r="F249" s="148">
        <v>1</v>
      </c>
      <c r="G249" s="31">
        <v>5000000</v>
      </c>
      <c r="H249" s="32">
        <f t="shared" si="35"/>
        <v>1</v>
      </c>
      <c r="I249" s="29">
        <f t="shared" si="36"/>
        <v>0</v>
      </c>
      <c r="J249" s="32">
        <f t="shared" si="37"/>
        <v>0</v>
      </c>
    </row>
    <row r="250" spans="1:10" ht="15.75" x14ac:dyDescent="0.25">
      <c r="A250" s="61"/>
      <c r="B250" s="34" t="s">
        <v>36</v>
      </c>
      <c r="C250" s="35">
        <v>111</v>
      </c>
      <c r="D250" s="35" t="s">
        <v>37</v>
      </c>
      <c r="E250" s="173">
        <v>2775000</v>
      </c>
      <c r="F250" s="148">
        <v>1</v>
      </c>
      <c r="G250" s="31">
        <v>2775000</v>
      </c>
      <c r="H250" s="32">
        <f t="shared" si="35"/>
        <v>1</v>
      </c>
      <c r="I250" s="29">
        <f t="shared" si="36"/>
        <v>0</v>
      </c>
      <c r="J250" s="32">
        <f t="shared" si="37"/>
        <v>0</v>
      </c>
    </row>
    <row r="251" spans="1:10" ht="15.75" x14ac:dyDescent="0.25">
      <c r="A251" s="66"/>
      <c r="B251" s="34" t="s">
        <v>38</v>
      </c>
      <c r="C251" s="35">
        <v>1</v>
      </c>
      <c r="D251" s="35" t="s">
        <v>37</v>
      </c>
      <c r="E251" s="174">
        <v>225000</v>
      </c>
      <c r="F251" s="148">
        <v>1</v>
      </c>
      <c r="G251" s="31">
        <v>225000</v>
      </c>
      <c r="H251" s="32">
        <f t="shared" si="35"/>
        <v>1</v>
      </c>
      <c r="I251" s="29">
        <f t="shared" si="36"/>
        <v>0</v>
      </c>
      <c r="J251" s="32">
        <f t="shared" si="37"/>
        <v>0</v>
      </c>
    </row>
    <row r="252" spans="1:10" ht="15.75" x14ac:dyDescent="0.25">
      <c r="A252" s="175"/>
      <c r="B252" s="176"/>
      <c r="C252" s="177"/>
      <c r="D252" s="177"/>
      <c r="E252" s="178"/>
      <c r="F252" s="179"/>
      <c r="G252" s="178"/>
      <c r="H252" s="180"/>
      <c r="I252" s="178"/>
      <c r="J252" s="180"/>
    </row>
    <row r="253" spans="1:10" ht="30" hidden="1" x14ac:dyDescent="0.25">
      <c r="A253" s="93" t="s">
        <v>166</v>
      </c>
      <c r="B253" s="27" t="s">
        <v>82</v>
      </c>
      <c r="C253" s="28"/>
      <c r="D253" s="28"/>
      <c r="E253" s="29">
        <f>SUM(E254:E262)</f>
        <v>30000000</v>
      </c>
      <c r="F253" s="148"/>
      <c r="G253" s="31">
        <f>SUM(G254:G262)</f>
        <v>0</v>
      </c>
      <c r="H253" s="32">
        <f t="shared" ref="H253:H275" si="38">G253/E253*100%</f>
        <v>0</v>
      </c>
      <c r="I253" s="29">
        <f t="shared" ref="I253:I275" si="39">E253-G253</f>
        <v>30000000</v>
      </c>
      <c r="J253" s="32">
        <f t="shared" ref="J253:J275" si="40">100%-H253</f>
        <v>1</v>
      </c>
    </row>
    <row r="254" spans="1:10" hidden="1" x14ac:dyDescent="0.25">
      <c r="B254" s="162" t="s">
        <v>64</v>
      </c>
      <c r="C254" s="142">
        <v>1</v>
      </c>
      <c r="D254" s="143" t="s">
        <v>32</v>
      </c>
      <c r="E254" s="144">
        <v>2000000</v>
      </c>
      <c r="F254" s="148">
        <v>0</v>
      </c>
      <c r="G254" s="31">
        <v>0</v>
      </c>
      <c r="H254" s="32">
        <f t="shared" si="38"/>
        <v>0</v>
      </c>
      <c r="I254" s="29">
        <f t="shared" si="39"/>
        <v>2000000</v>
      </c>
      <c r="J254" s="32">
        <f t="shared" si="40"/>
        <v>1</v>
      </c>
    </row>
    <row r="255" spans="1:10" hidden="1" x14ac:dyDescent="0.25">
      <c r="B255" s="162" t="s">
        <v>65</v>
      </c>
      <c r="C255" s="142">
        <v>3</v>
      </c>
      <c r="D255" s="143" t="s">
        <v>42</v>
      </c>
      <c r="E255" s="144">
        <v>9000000</v>
      </c>
      <c r="F255" s="148">
        <v>0</v>
      </c>
      <c r="G255" s="31">
        <v>0</v>
      </c>
      <c r="H255" s="32">
        <f t="shared" si="38"/>
        <v>0</v>
      </c>
      <c r="I255" s="29">
        <f t="shared" si="39"/>
        <v>9000000</v>
      </c>
      <c r="J255" s="32">
        <f t="shared" si="40"/>
        <v>1</v>
      </c>
    </row>
    <row r="256" spans="1:10" hidden="1" x14ac:dyDescent="0.25">
      <c r="B256" s="163" t="s">
        <v>66</v>
      </c>
      <c r="C256" s="142">
        <v>1</v>
      </c>
      <c r="D256" s="143" t="s">
        <v>42</v>
      </c>
      <c r="E256" s="144">
        <v>2000000</v>
      </c>
      <c r="F256" s="148">
        <v>0</v>
      </c>
      <c r="G256" s="31">
        <v>0</v>
      </c>
      <c r="H256" s="32">
        <f t="shared" si="38"/>
        <v>0</v>
      </c>
      <c r="I256" s="29">
        <f t="shared" si="39"/>
        <v>2000000</v>
      </c>
      <c r="J256" s="32">
        <f t="shared" si="40"/>
        <v>1</v>
      </c>
    </row>
    <row r="257" spans="1:10" hidden="1" x14ac:dyDescent="0.25">
      <c r="B257" s="163" t="s">
        <v>67</v>
      </c>
      <c r="C257" s="142">
        <v>1</v>
      </c>
      <c r="D257" s="143" t="s">
        <v>42</v>
      </c>
      <c r="E257" s="144">
        <v>3000000</v>
      </c>
      <c r="F257" s="148">
        <v>0</v>
      </c>
      <c r="G257" s="31">
        <v>0</v>
      </c>
      <c r="H257" s="32">
        <f t="shared" si="38"/>
        <v>0</v>
      </c>
      <c r="I257" s="29">
        <f t="shared" si="39"/>
        <v>3000000</v>
      </c>
      <c r="J257" s="32">
        <f t="shared" si="40"/>
        <v>1</v>
      </c>
    </row>
    <row r="258" spans="1:10" hidden="1" x14ac:dyDescent="0.25">
      <c r="B258" s="141" t="s">
        <v>68</v>
      </c>
      <c r="C258" s="142">
        <v>16</v>
      </c>
      <c r="D258" s="143" t="s">
        <v>69</v>
      </c>
      <c r="E258" s="144">
        <v>4000000</v>
      </c>
      <c r="F258" s="148">
        <v>0</v>
      </c>
      <c r="G258" s="31">
        <v>0</v>
      </c>
      <c r="H258" s="32">
        <f t="shared" si="38"/>
        <v>0</v>
      </c>
      <c r="I258" s="29">
        <f t="shared" si="39"/>
        <v>4000000</v>
      </c>
      <c r="J258" s="32">
        <f t="shared" si="40"/>
        <v>1</v>
      </c>
    </row>
    <row r="259" spans="1:10" hidden="1" x14ac:dyDescent="0.25">
      <c r="B259" s="162" t="s">
        <v>70</v>
      </c>
      <c r="C259" s="142">
        <v>1</v>
      </c>
      <c r="D259" s="143" t="s">
        <v>42</v>
      </c>
      <c r="E259" s="144">
        <v>3500000</v>
      </c>
      <c r="F259" s="148">
        <v>0</v>
      </c>
      <c r="G259" s="31">
        <v>0</v>
      </c>
      <c r="H259" s="32">
        <f t="shared" si="38"/>
        <v>0</v>
      </c>
      <c r="I259" s="29">
        <f t="shared" si="39"/>
        <v>3500000</v>
      </c>
      <c r="J259" s="32">
        <f t="shared" si="40"/>
        <v>1</v>
      </c>
    </row>
    <row r="260" spans="1:10" hidden="1" x14ac:dyDescent="0.25">
      <c r="B260" s="164" t="s">
        <v>71</v>
      </c>
      <c r="C260" s="142">
        <v>1</v>
      </c>
      <c r="D260" s="143" t="s">
        <v>42</v>
      </c>
      <c r="E260" s="144">
        <v>1000000</v>
      </c>
      <c r="F260" s="148">
        <v>0</v>
      </c>
      <c r="G260" s="31">
        <v>0</v>
      </c>
      <c r="H260" s="32">
        <f t="shared" si="38"/>
        <v>0</v>
      </c>
      <c r="I260" s="29">
        <f t="shared" si="39"/>
        <v>1000000</v>
      </c>
      <c r="J260" s="32">
        <f t="shared" si="40"/>
        <v>1</v>
      </c>
    </row>
    <row r="261" spans="1:10" hidden="1" x14ac:dyDescent="0.25">
      <c r="B261" s="27" t="s">
        <v>83</v>
      </c>
      <c r="C261" s="28">
        <v>10</v>
      </c>
      <c r="D261" s="99" t="s">
        <v>84</v>
      </c>
      <c r="E261" s="146">
        <v>2500000</v>
      </c>
      <c r="F261" s="148">
        <v>0</v>
      </c>
      <c r="G261" s="31">
        <v>0</v>
      </c>
      <c r="H261" s="32">
        <f t="shared" si="38"/>
        <v>0</v>
      </c>
      <c r="I261" s="29">
        <f t="shared" si="39"/>
        <v>2500000</v>
      </c>
      <c r="J261" s="32">
        <f t="shared" si="40"/>
        <v>1</v>
      </c>
    </row>
    <row r="262" spans="1:10" hidden="1" x14ac:dyDescent="0.25">
      <c r="B262" s="147" t="s">
        <v>127</v>
      </c>
      <c r="C262" s="28">
        <v>5</v>
      </c>
      <c r="D262" s="99" t="s">
        <v>128</v>
      </c>
      <c r="E262" s="146">
        <v>3000000</v>
      </c>
      <c r="F262" s="148">
        <v>0</v>
      </c>
      <c r="G262" s="31">
        <v>0</v>
      </c>
      <c r="H262" s="32">
        <f t="shared" si="38"/>
        <v>0</v>
      </c>
      <c r="I262" s="29">
        <f t="shared" si="39"/>
        <v>3000000</v>
      </c>
      <c r="J262" s="32">
        <f t="shared" si="40"/>
        <v>1</v>
      </c>
    </row>
    <row r="263" spans="1:10" ht="30" x14ac:dyDescent="0.25">
      <c r="A263" s="84" t="s">
        <v>174</v>
      </c>
      <c r="B263" s="27" t="s">
        <v>30</v>
      </c>
      <c r="C263" s="28"/>
      <c r="D263" s="28"/>
      <c r="E263" s="29">
        <f>SUM(E264:E275)</f>
        <v>45000000</v>
      </c>
      <c r="F263" s="148"/>
      <c r="G263" s="31">
        <f>SUM(G264:G275)</f>
        <v>45000000</v>
      </c>
      <c r="H263" s="32">
        <f t="shared" si="38"/>
        <v>1</v>
      </c>
      <c r="I263" s="29">
        <f t="shared" si="39"/>
        <v>0</v>
      </c>
      <c r="J263" s="32">
        <f t="shared" si="40"/>
        <v>0</v>
      </c>
    </row>
    <row r="264" spans="1:10" ht="15.75" x14ac:dyDescent="0.25">
      <c r="A264" s="61"/>
      <c r="B264" s="34" t="s">
        <v>89</v>
      </c>
      <c r="C264" s="35">
        <v>7</v>
      </c>
      <c r="D264" s="35" t="s">
        <v>37</v>
      </c>
      <c r="E264" s="62">
        <v>1050000</v>
      </c>
      <c r="F264" s="148">
        <v>1</v>
      </c>
      <c r="G264" s="31">
        <v>1050000</v>
      </c>
      <c r="H264" s="32">
        <f t="shared" si="38"/>
        <v>1</v>
      </c>
      <c r="I264" s="29">
        <f t="shared" si="39"/>
        <v>0</v>
      </c>
      <c r="J264" s="32">
        <f t="shared" si="40"/>
        <v>0</v>
      </c>
    </row>
    <row r="265" spans="1:10" ht="15.75" x14ac:dyDescent="0.25">
      <c r="A265" s="61"/>
      <c r="B265" s="34" t="s">
        <v>73</v>
      </c>
      <c r="C265" s="35">
        <v>8</v>
      </c>
      <c r="D265" s="35" t="s">
        <v>32</v>
      </c>
      <c r="E265" s="62">
        <v>2000000</v>
      </c>
      <c r="F265" s="148">
        <v>1</v>
      </c>
      <c r="G265" s="31">
        <v>2000000</v>
      </c>
      <c r="H265" s="32">
        <f t="shared" si="38"/>
        <v>1</v>
      </c>
      <c r="I265" s="29">
        <f t="shared" si="39"/>
        <v>0</v>
      </c>
      <c r="J265" s="32">
        <f t="shared" si="40"/>
        <v>0</v>
      </c>
    </row>
    <row r="266" spans="1:10" ht="15.75" x14ac:dyDescent="0.25">
      <c r="A266" s="61"/>
      <c r="B266" s="34" t="s">
        <v>33</v>
      </c>
      <c r="C266" s="35">
        <v>1</v>
      </c>
      <c r="D266" s="35" t="s">
        <v>32</v>
      </c>
      <c r="E266" s="62">
        <v>1125000</v>
      </c>
      <c r="F266" s="148">
        <v>1</v>
      </c>
      <c r="G266" s="31">
        <v>1125000</v>
      </c>
      <c r="H266" s="32">
        <f t="shared" si="38"/>
        <v>1</v>
      </c>
      <c r="I266" s="29">
        <f t="shared" si="39"/>
        <v>0</v>
      </c>
      <c r="J266" s="32">
        <f t="shared" si="40"/>
        <v>0</v>
      </c>
    </row>
    <row r="267" spans="1:10" ht="31.5" x14ac:dyDescent="0.25">
      <c r="A267" s="61"/>
      <c r="B267" s="34" t="s">
        <v>175</v>
      </c>
      <c r="C267" s="40" t="s">
        <v>176</v>
      </c>
      <c r="D267" s="35" t="s">
        <v>32</v>
      </c>
      <c r="E267" s="62">
        <v>21000000</v>
      </c>
      <c r="F267" s="148">
        <v>1</v>
      </c>
      <c r="G267" s="31">
        <v>21000000</v>
      </c>
      <c r="H267" s="32">
        <f t="shared" si="38"/>
        <v>1</v>
      </c>
      <c r="I267" s="29">
        <f t="shared" si="39"/>
        <v>0</v>
      </c>
      <c r="J267" s="32">
        <f t="shared" si="40"/>
        <v>0</v>
      </c>
    </row>
    <row r="268" spans="1:10" ht="15.75" x14ac:dyDescent="0.25">
      <c r="A268" s="61"/>
      <c r="B268" s="34" t="s">
        <v>52</v>
      </c>
      <c r="C268" s="35">
        <v>50</v>
      </c>
      <c r="D268" s="35" t="s">
        <v>37</v>
      </c>
      <c r="E268" s="62">
        <v>7500000</v>
      </c>
      <c r="F268" s="148">
        <v>1</v>
      </c>
      <c r="G268" s="31">
        <v>7500000</v>
      </c>
      <c r="H268" s="32">
        <f t="shared" si="38"/>
        <v>1</v>
      </c>
      <c r="I268" s="29">
        <f t="shared" si="39"/>
        <v>0</v>
      </c>
      <c r="J268" s="32">
        <f t="shared" si="40"/>
        <v>0</v>
      </c>
    </row>
    <row r="269" spans="1:10" ht="15.75" x14ac:dyDescent="0.25">
      <c r="A269" s="61"/>
      <c r="B269" s="34" t="s">
        <v>144</v>
      </c>
      <c r="C269" s="35">
        <v>3</v>
      </c>
      <c r="D269" s="35" t="s">
        <v>37</v>
      </c>
      <c r="E269" s="62">
        <v>2250000</v>
      </c>
      <c r="F269" s="148">
        <v>1</v>
      </c>
      <c r="G269" s="31">
        <v>2250000</v>
      </c>
      <c r="H269" s="32">
        <f t="shared" si="38"/>
        <v>1</v>
      </c>
      <c r="I269" s="29">
        <f t="shared" si="39"/>
        <v>0</v>
      </c>
      <c r="J269" s="32">
        <f t="shared" si="40"/>
        <v>0</v>
      </c>
    </row>
    <row r="270" spans="1:10" ht="15.75" x14ac:dyDescent="0.25">
      <c r="A270" s="61"/>
      <c r="B270" s="34" t="s">
        <v>177</v>
      </c>
      <c r="C270" s="35">
        <v>4</v>
      </c>
      <c r="D270" s="35" t="s">
        <v>37</v>
      </c>
      <c r="E270" s="62">
        <v>500000</v>
      </c>
      <c r="F270" s="148">
        <v>1</v>
      </c>
      <c r="G270" s="31">
        <v>500000</v>
      </c>
      <c r="H270" s="32">
        <f t="shared" si="38"/>
        <v>1</v>
      </c>
      <c r="I270" s="29">
        <f t="shared" si="39"/>
        <v>0</v>
      </c>
      <c r="J270" s="32">
        <f t="shared" si="40"/>
        <v>0</v>
      </c>
    </row>
    <row r="271" spans="1:10" ht="15.75" x14ac:dyDescent="0.25">
      <c r="A271" s="61"/>
      <c r="B271" s="34" t="s">
        <v>178</v>
      </c>
      <c r="C271" s="35">
        <v>6</v>
      </c>
      <c r="D271" s="35" t="s">
        <v>37</v>
      </c>
      <c r="E271" s="62">
        <v>1200000</v>
      </c>
      <c r="F271" s="148">
        <v>1</v>
      </c>
      <c r="G271" s="31">
        <v>1200000</v>
      </c>
      <c r="H271" s="32">
        <f t="shared" si="38"/>
        <v>1</v>
      </c>
      <c r="I271" s="29">
        <f t="shared" si="39"/>
        <v>0</v>
      </c>
      <c r="J271" s="32">
        <f t="shared" si="40"/>
        <v>0</v>
      </c>
    </row>
    <row r="272" spans="1:10" ht="15.75" x14ac:dyDescent="0.25">
      <c r="A272" s="61"/>
      <c r="B272" s="34" t="s">
        <v>124</v>
      </c>
      <c r="C272" s="35">
        <v>2</v>
      </c>
      <c r="D272" s="35" t="s">
        <v>37</v>
      </c>
      <c r="E272" s="62">
        <v>1560000</v>
      </c>
      <c r="F272" s="148">
        <v>1</v>
      </c>
      <c r="G272" s="31">
        <v>1560000</v>
      </c>
      <c r="H272" s="32">
        <f t="shared" si="38"/>
        <v>1</v>
      </c>
      <c r="I272" s="29">
        <f t="shared" si="39"/>
        <v>0</v>
      </c>
      <c r="J272" s="32">
        <f t="shared" si="40"/>
        <v>0</v>
      </c>
    </row>
    <row r="273" spans="1:10" ht="15.75" x14ac:dyDescent="0.25">
      <c r="A273" s="61"/>
      <c r="B273" s="34" t="s">
        <v>36</v>
      </c>
      <c r="C273" s="35">
        <v>151</v>
      </c>
      <c r="D273" s="35" t="s">
        <v>37</v>
      </c>
      <c r="E273" s="62">
        <v>3775000</v>
      </c>
      <c r="F273" s="148">
        <v>1</v>
      </c>
      <c r="G273" s="31">
        <v>3775000</v>
      </c>
      <c r="H273" s="32">
        <f t="shared" si="38"/>
        <v>1</v>
      </c>
      <c r="I273" s="29">
        <f t="shared" si="39"/>
        <v>0</v>
      </c>
      <c r="J273" s="32">
        <f t="shared" si="40"/>
        <v>0</v>
      </c>
    </row>
    <row r="274" spans="1:10" ht="15.75" x14ac:dyDescent="0.25">
      <c r="A274" s="61"/>
      <c r="B274" s="34" t="s">
        <v>38</v>
      </c>
      <c r="C274" s="35">
        <v>1</v>
      </c>
      <c r="D274" s="35" t="s">
        <v>37</v>
      </c>
      <c r="E274" s="62">
        <v>225000</v>
      </c>
      <c r="F274" s="148">
        <v>1</v>
      </c>
      <c r="G274" s="31">
        <v>225000</v>
      </c>
      <c r="H274" s="32">
        <f t="shared" si="38"/>
        <v>1</v>
      </c>
      <c r="I274" s="29">
        <f t="shared" si="39"/>
        <v>0</v>
      </c>
      <c r="J274" s="32">
        <f t="shared" si="40"/>
        <v>0</v>
      </c>
    </row>
    <row r="275" spans="1:10" ht="15.75" x14ac:dyDescent="0.25">
      <c r="A275" s="66"/>
      <c r="B275" s="34" t="s">
        <v>110</v>
      </c>
      <c r="C275" s="35">
        <v>1</v>
      </c>
      <c r="D275" s="35" t="s">
        <v>32</v>
      </c>
      <c r="E275" s="62">
        <v>2815000</v>
      </c>
      <c r="F275" s="148">
        <v>1</v>
      </c>
      <c r="G275" s="31">
        <v>2815000</v>
      </c>
      <c r="H275" s="32">
        <f t="shared" si="38"/>
        <v>1</v>
      </c>
      <c r="I275" s="29">
        <f t="shared" si="39"/>
        <v>0</v>
      </c>
      <c r="J275" s="32">
        <f t="shared" si="40"/>
        <v>0</v>
      </c>
    </row>
    <row r="276" spans="1:10" ht="15.75" x14ac:dyDescent="0.25">
      <c r="A276" s="175"/>
      <c r="B276" s="176"/>
      <c r="C276" s="177"/>
      <c r="D276" s="177"/>
      <c r="E276" s="178"/>
      <c r="F276" s="179"/>
      <c r="G276" s="178"/>
      <c r="H276" s="180"/>
      <c r="I276" s="178"/>
      <c r="J276" s="180"/>
    </row>
    <row r="277" spans="1:10" ht="30" hidden="1" x14ac:dyDescent="0.25">
      <c r="A277" s="93" t="s">
        <v>174</v>
      </c>
      <c r="B277" s="27" t="s">
        <v>82</v>
      </c>
      <c r="C277" s="28"/>
      <c r="D277" s="28"/>
      <c r="E277" s="29">
        <f>SUM(E278:E287)</f>
        <v>30000000</v>
      </c>
      <c r="F277" s="148"/>
      <c r="G277" s="31">
        <f>SUM(G278:G287)</f>
        <v>0</v>
      </c>
      <c r="H277" s="32">
        <f t="shared" ref="H277:H301" si="41">G277/E277*100%</f>
        <v>0</v>
      </c>
      <c r="I277" s="29">
        <f t="shared" ref="I277:I301" si="42">E277-G277</f>
        <v>30000000</v>
      </c>
      <c r="J277" s="32">
        <f t="shared" ref="J277:J301" si="43">100%-H277</f>
        <v>1</v>
      </c>
    </row>
    <row r="278" spans="1:10" hidden="1" x14ac:dyDescent="0.25">
      <c r="B278" s="162" t="s">
        <v>64</v>
      </c>
      <c r="C278" s="142">
        <v>1</v>
      </c>
      <c r="D278" s="143" t="s">
        <v>32</v>
      </c>
      <c r="E278" s="144">
        <v>2000000</v>
      </c>
      <c r="F278" s="148">
        <v>0</v>
      </c>
      <c r="G278" s="31">
        <v>0</v>
      </c>
      <c r="H278" s="32">
        <f t="shared" si="41"/>
        <v>0</v>
      </c>
      <c r="I278" s="29">
        <f t="shared" si="42"/>
        <v>2000000</v>
      </c>
      <c r="J278" s="32">
        <f t="shared" si="43"/>
        <v>1</v>
      </c>
    </row>
    <row r="279" spans="1:10" hidden="1" x14ac:dyDescent="0.25">
      <c r="B279" s="162" t="s">
        <v>65</v>
      </c>
      <c r="C279" s="142">
        <v>3</v>
      </c>
      <c r="D279" s="143" t="s">
        <v>42</v>
      </c>
      <c r="E279" s="144">
        <v>9000000</v>
      </c>
      <c r="F279" s="148">
        <v>0</v>
      </c>
      <c r="G279" s="31">
        <v>0</v>
      </c>
      <c r="H279" s="32">
        <f t="shared" si="41"/>
        <v>0</v>
      </c>
      <c r="I279" s="29">
        <f t="shared" si="42"/>
        <v>9000000</v>
      </c>
      <c r="J279" s="32">
        <f t="shared" si="43"/>
        <v>1</v>
      </c>
    </row>
    <row r="280" spans="1:10" hidden="1" x14ac:dyDescent="0.25">
      <c r="B280" s="163" t="s">
        <v>66</v>
      </c>
      <c r="C280" s="142">
        <v>1</v>
      </c>
      <c r="D280" s="143" t="s">
        <v>42</v>
      </c>
      <c r="E280" s="144">
        <v>2000000</v>
      </c>
      <c r="F280" s="148">
        <v>0</v>
      </c>
      <c r="G280" s="31">
        <v>0</v>
      </c>
      <c r="H280" s="32">
        <f t="shared" si="41"/>
        <v>0</v>
      </c>
      <c r="I280" s="29">
        <f t="shared" si="42"/>
        <v>2000000</v>
      </c>
      <c r="J280" s="32">
        <f t="shared" si="43"/>
        <v>1</v>
      </c>
    </row>
    <row r="281" spans="1:10" hidden="1" x14ac:dyDescent="0.25">
      <c r="B281" s="163" t="s">
        <v>67</v>
      </c>
      <c r="C281" s="142">
        <v>1</v>
      </c>
      <c r="D281" s="143" t="s">
        <v>42</v>
      </c>
      <c r="E281" s="144">
        <v>3000000</v>
      </c>
      <c r="F281" s="148">
        <v>0</v>
      </c>
      <c r="G281" s="31">
        <v>0</v>
      </c>
      <c r="H281" s="32">
        <f t="shared" si="41"/>
        <v>0</v>
      </c>
      <c r="I281" s="29">
        <f t="shared" si="42"/>
        <v>3000000</v>
      </c>
      <c r="J281" s="32">
        <f t="shared" si="43"/>
        <v>1</v>
      </c>
    </row>
    <row r="282" spans="1:10" hidden="1" x14ac:dyDescent="0.25">
      <c r="B282" s="141" t="s">
        <v>68</v>
      </c>
      <c r="C282" s="142">
        <v>20</v>
      </c>
      <c r="D282" s="143" t="s">
        <v>69</v>
      </c>
      <c r="E282" s="144">
        <v>5000000</v>
      </c>
      <c r="F282" s="148">
        <v>0</v>
      </c>
      <c r="G282" s="31">
        <v>0</v>
      </c>
      <c r="H282" s="32">
        <f t="shared" si="41"/>
        <v>0</v>
      </c>
      <c r="I282" s="29">
        <f t="shared" si="42"/>
        <v>5000000</v>
      </c>
      <c r="J282" s="32">
        <f t="shared" si="43"/>
        <v>1</v>
      </c>
    </row>
    <row r="283" spans="1:10" hidden="1" x14ac:dyDescent="0.25">
      <c r="B283" s="162" t="s">
        <v>70</v>
      </c>
      <c r="C283" s="142">
        <v>1</v>
      </c>
      <c r="D283" s="143" t="s">
        <v>42</v>
      </c>
      <c r="E283" s="144">
        <v>3850000</v>
      </c>
      <c r="F283" s="148">
        <v>0</v>
      </c>
      <c r="G283" s="31">
        <v>0</v>
      </c>
      <c r="H283" s="32">
        <f t="shared" si="41"/>
        <v>0</v>
      </c>
      <c r="I283" s="29">
        <f t="shared" si="42"/>
        <v>3850000</v>
      </c>
      <c r="J283" s="32">
        <f t="shared" si="43"/>
        <v>1</v>
      </c>
    </row>
    <row r="284" spans="1:10" hidden="1" x14ac:dyDescent="0.25">
      <c r="B284" s="164" t="s">
        <v>71</v>
      </c>
      <c r="C284" s="142">
        <v>1</v>
      </c>
      <c r="D284" s="143" t="s">
        <v>42</v>
      </c>
      <c r="E284" s="144">
        <v>1000000</v>
      </c>
      <c r="F284" s="148">
        <v>0</v>
      </c>
      <c r="G284" s="31">
        <v>0</v>
      </c>
      <c r="H284" s="32">
        <f t="shared" si="41"/>
        <v>0</v>
      </c>
      <c r="I284" s="29">
        <f t="shared" si="42"/>
        <v>1000000</v>
      </c>
      <c r="J284" s="32">
        <f t="shared" si="43"/>
        <v>1</v>
      </c>
    </row>
    <row r="285" spans="1:10" hidden="1" x14ac:dyDescent="0.25">
      <c r="B285" s="27" t="s">
        <v>83</v>
      </c>
      <c r="C285" s="28">
        <v>10</v>
      </c>
      <c r="D285" s="99" t="s">
        <v>84</v>
      </c>
      <c r="E285" s="146">
        <v>2500000</v>
      </c>
      <c r="F285" s="148">
        <v>0</v>
      </c>
      <c r="G285" s="31">
        <v>0</v>
      </c>
      <c r="H285" s="32">
        <f t="shared" si="41"/>
        <v>0</v>
      </c>
      <c r="I285" s="29">
        <f t="shared" si="42"/>
        <v>2500000</v>
      </c>
      <c r="J285" s="32">
        <f t="shared" si="43"/>
        <v>1</v>
      </c>
    </row>
    <row r="286" spans="1:10" hidden="1" x14ac:dyDescent="0.25">
      <c r="B286" s="147" t="s">
        <v>127</v>
      </c>
      <c r="C286" s="28">
        <v>2</v>
      </c>
      <c r="D286" s="99" t="s">
        <v>128</v>
      </c>
      <c r="E286" s="146">
        <v>1200000</v>
      </c>
      <c r="F286" s="148">
        <v>0</v>
      </c>
      <c r="G286" s="31">
        <v>0</v>
      </c>
      <c r="H286" s="32">
        <f t="shared" si="41"/>
        <v>0</v>
      </c>
      <c r="I286" s="29">
        <f t="shared" si="42"/>
        <v>1200000</v>
      </c>
      <c r="J286" s="32">
        <f t="shared" si="43"/>
        <v>1</v>
      </c>
    </row>
    <row r="287" spans="1:10" hidden="1" x14ac:dyDescent="0.25">
      <c r="B287" s="61" t="s">
        <v>183</v>
      </c>
      <c r="C287" s="28">
        <v>1</v>
      </c>
      <c r="D287" s="101" t="s">
        <v>118</v>
      </c>
      <c r="E287" s="158">
        <v>450000</v>
      </c>
      <c r="F287" s="148">
        <v>0</v>
      </c>
      <c r="G287" s="31">
        <v>0</v>
      </c>
      <c r="H287" s="32">
        <f t="shared" si="41"/>
        <v>0</v>
      </c>
      <c r="I287" s="29">
        <f t="shared" si="42"/>
        <v>450000</v>
      </c>
      <c r="J287" s="32">
        <f t="shared" si="43"/>
        <v>1</v>
      </c>
    </row>
    <row r="288" spans="1:10" ht="30" x14ac:dyDescent="0.25">
      <c r="A288" s="84" t="s">
        <v>184</v>
      </c>
      <c r="B288" s="27" t="s">
        <v>30</v>
      </c>
      <c r="C288" s="28"/>
      <c r="D288" s="28"/>
      <c r="E288" s="29">
        <f>SUM(E289:E301)</f>
        <v>45000000</v>
      </c>
      <c r="F288" s="148"/>
      <c r="G288" s="31">
        <f>SUM(G289:G301)</f>
        <v>45000000</v>
      </c>
      <c r="H288" s="32">
        <f t="shared" si="41"/>
        <v>1</v>
      </c>
      <c r="I288" s="29">
        <f t="shared" si="42"/>
        <v>0</v>
      </c>
      <c r="J288" s="32">
        <f t="shared" si="43"/>
        <v>0</v>
      </c>
    </row>
    <row r="289" spans="1:10" ht="15.75" x14ac:dyDescent="0.25">
      <c r="A289" s="61"/>
      <c r="B289" s="34" t="s">
        <v>49</v>
      </c>
      <c r="C289" s="35">
        <v>1</v>
      </c>
      <c r="D289" s="35" t="s">
        <v>37</v>
      </c>
      <c r="E289" s="62">
        <v>3200000</v>
      </c>
      <c r="F289" s="148">
        <v>1</v>
      </c>
      <c r="G289" s="31">
        <v>3200000</v>
      </c>
      <c r="H289" s="32">
        <f t="shared" si="41"/>
        <v>1</v>
      </c>
      <c r="I289" s="29">
        <f t="shared" si="42"/>
        <v>0</v>
      </c>
      <c r="J289" s="32">
        <f t="shared" si="43"/>
        <v>0</v>
      </c>
    </row>
    <row r="290" spans="1:10" ht="15.75" x14ac:dyDescent="0.25">
      <c r="A290" s="61"/>
      <c r="B290" s="34" t="s">
        <v>73</v>
      </c>
      <c r="C290" s="35">
        <v>15</v>
      </c>
      <c r="D290" s="35" t="s">
        <v>32</v>
      </c>
      <c r="E290" s="62">
        <v>3750000</v>
      </c>
      <c r="F290" s="148">
        <v>1</v>
      </c>
      <c r="G290" s="31">
        <v>3750000</v>
      </c>
      <c r="H290" s="32">
        <f t="shared" si="41"/>
        <v>1</v>
      </c>
      <c r="I290" s="29">
        <f t="shared" si="42"/>
        <v>0</v>
      </c>
      <c r="J290" s="32">
        <f t="shared" si="43"/>
        <v>0</v>
      </c>
    </row>
    <row r="291" spans="1:10" ht="15.75" x14ac:dyDescent="0.25">
      <c r="A291" s="61"/>
      <c r="B291" s="34" t="s">
        <v>33</v>
      </c>
      <c r="C291" s="35">
        <v>1</v>
      </c>
      <c r="D291" s="35" t="s">
        <v>32</v>
      </c>
      <c r="E291" s="62">
        <v>1125000</v>
      </c>
      <c r="F291" s="148">
        <v>1</v>
      </c>
      <c r="G291" s="31">
        <v>1125000</v>
      </c>
      <c r="H291" s="32">
        <f t="shared" si="41"/>
        <v>1</v>
      </c>
      <c r="I291" s="29">
        <f t="shared" si="42"/>
        <v>0</v>
      </c>
      <c r="J291" s="32">
        <f t="shared" si="43"/>
        <v>0</v>
      </c>
    </row>
    <row r="292" spans="1:10" ht="15.75" x14ac:dyDescent="0.25">
      <c r="A292" s="61"/>
      <c r="B292" s="34" t="s">
        <v>119</v>
      </c>
      <c r="C292" s="35">
        <v>1</v>
      </c>
      <c r="D292" s="35" t="s">
        <v>32</v>
      </c>
      <c r="E292" s="62">
        <v>7500000</v>
      </c>
      <c r="F292" s="148">
        <v>1</v>
      </c>
      <c r="G292" s="31">
        <v>7500000</v>
      </c>
      <c r="H292" s="32">
        <f t="shared" si="41"/>
        <v>1</v>
      </c>
      <c r="I292" s="29">
        <f t="shared" si="42"/>
        <v>0</v>
      </c>
      <c r="J292" s="32">
        <f t="shared" si="43"/>
        <v>0</v>
      </c>
    </row>
    <row r="293" spans="1:10" ht="15.75" x14ac:dyDescent="0.25">
      <c r="A293" s="61"/>
      <c r="B293" s="34" t="s">
        <v>185</v>
      </c>
      <c r="C293" s="35">
        <v>1</v>
      </c>
      <c r="D293" s="35" t="s">
        <v>32</v>
      </c>
      <c r="E293" s="62">
        <v>760000</v>
      </c>
      <c r="F293" s="148">
        <v>1</v>
      </c>
      <c r="G293" s="31">
        <v>760000</v>
      </c>
      <c r="H293" s="32">
        <f t="shared" si="41"/>
        <v>1</v>
      </c>
      <c r="I293" s="29">
        <f t="shared" si="42"/>
        <v>0</v>
      </c>
      <c r="J293" s="32">
        <f t="shared" si="43"/>
        <v>0</v>
      </c>
    </row>
    <row r="294" spans="1:10" ht="15.75" x14ac:dyDescent="0.25">
      <c r="A294" s="61"/>
      <c r="B294" s="34" t="s">
        <v>186</v>
      </c>
      <c r="C294" s="35">
        <v>1</v>
      </c>
      <c r="D294" s="35" t="s">
        <v>37</v>
      </c>
      <c r="E294" s="62">
        <v>1000000</v>
      </c>
      <c r="F294" s="148">
        <v>1</v>
      </c>
      <c r="G294" s="31">
        <v>1000000</v>
      </c>
      <c r="H294" s="32">
        <f t="shared" si="41"/>
        <v>1</v>
      </c>
      <c r="I294" s="29">
        <f t="shared" si="42"/>
        <v>0</v>
      </c>
      <c r="J294" s="32">
        <f t="shared" si="43"/>
        <v>0</v>
      </c>
    </row>
    <row r="295" spans="1:10" ht="15.75" x14ac:dyDescent="0.25">
      <c r="A295" s="61"/>
      <c r="B295" s="34" t="s">
        <v>187</v>
      </c>
      <c r="C295" s="35">
        <v>4</v>
      </c>
      <c r="D295" s="35" t="s">
        <v>37</v>
      </c>
      <c r="E295" s="62">
        <v>3000000</v>
      </c>
      <c r="F295" s="148">
        <v>1</v>
      </c>
      <c r="G295" s="31">
        <v>3000000</v>
      </c>
      <c r="H295" s="32">
        <f t="shared" si="41"/>
        <v>1</v>
      </c>
      <c r="I295" s="29">
        <f t="shared" si="42"/>
        <v>0</v>
      </c>
      <c r="J295" s="32">
        <f t="shared" si="43"/>
        <v>0</v>
      </c>
    </row>
    <row r="296" spans="1:10" ht="15.75" x14ac:dyDescent="0.25">
      <c r="A296" s="61"/>
      <c r="B296" s="34" t="s">
        <v>36</v>
      </c>
      <c r="C296" s="35">
        <v>81</v>
      </c>
      <c r="D296" s="35" t="s">
        <v>37</v>
      </c>
      <c r="E296" s="62">
        <v>2025000</v>
      </c>
      <c r="F296" s="148">
        <v>1</v>
      </c>
      <c r="G296" s="31">
        <v>2025000</v>
      </c>
      <c r="H296" s="32">
        <f t="shared" si="41"/>
        <v>1</v>
      </c>
      <c r="I296" s="29">
        <f t="shared" si="42"/>
        <v>0</v>
      </c>
      <c r="J296" s="32">
        <f t="shared" si="43"/>
        <v>0</v>
      </c>
    </row>
    <row r="297" spans="1:10" ht="15.75" x14ac:dyDescent="0.25">
      <c r="A297" s="61"/>
      <c r="B297" s="34" t="s">
        <v>38</v>
      </c>
      <c r="C297" s="35">
        <v>1</v>
      </c>
      <c r="D297" s="35" t="s">
        <v>37</v>
      </c>
      <c r="E297" s="62">
        <v>225000</v>
      </c>
      <c r="F297" s="148">
        <v>1</v>
      </c>
      <c r="G297" s="31">
        <v>225000</v>
      </c>
      <c r="H297" s="32">
        <f t="shared" si="41"/>
        <v>1</v>
      </c>
      <c r="I297" s="29">
        <f t="shared" si="42"/>
        <v>0</v>
      </c>
      <c r="J297" s="32">
        <f t="shared" si="43"/>
        <v>0</v>
      </c>
    </row>
    <row r="298" spans="1:10" ht="15.75" x14ac:dyDescent="0.25">
      <c r="A298" s="61"/>
      <c r="B298" s="34" t="s">
        <v>188</v>
      </c>
      <c r="C298" s="35">
        <v>1</v>
      </c>
      <c r="D298" s="35" t="s">
        <v>32</v>
      </c>
      <c r="E298" s="62">
        <v>14000000</v>
      </c>
      <c r="F298" s="148">
        <v>1</v>
      </c>
      <c r="G298" s="31">
        <v>14000000</v>
      </c>
      <c r="H298" s="32">
        <f t="shared" si="41"/>
        <v>1</v>
      </c>
      <c r="I298" s="29">
        <f t="shared" si="42"/>
        <v>0</v>
      </c>
      <c r="J298" s="32">
        <f t="shared" si="43"/>
        <v>0</v>
      </c>
    </row>
    <row r="299" spans="1:10" ht="15.75" x14ac:dyDescent="0.25">
      <c r="A299" s="61"/>
      <c r="B299" s="34" t="s">
        <v>52</v>
      </c>
      <c r="C299" s="35">
        <v>44</v>
      </c>
      <c r="D299" s="35" t="s">
        <v>37</v>
      </c>
      <c r="E299" s="62">
        <v>6600000</v>
      </c>
      <c r="F299" s="148">
        <v>1</v>
      </c>
      <c r="G299" s="31">
        <v>6600000</v>
      </c>
      <c r="H299" s="32">
        <f t="shared" si="41"/>
        <v>1</v>
      </c>
      <c r="I299" s="29">
        <f t="shared" si="42"/>
        <v>0</v>
      </c>
      <c r="J299" s="32">
        <f t="shared" si="43"/>
        <v>0</v>
      </c>
    </row>
    <row r="300" spans="1:10" ht="15.75" x14ac:dyDescent="0.25">
      <c r="A300" s="61"/>
      <c r="B300" s="34" t="s">
        <v>189</v>
      </c>
      <c r="C300" s="35">
        <v>2</v>
      </c>
      <c r="D300" s="35" t="s">
        <v>37</v>
      </c>
      <c r="E300" s="62">
        <v>40000</v>
      </c>
      <c r="F300" s="148">
        <v>1</v>
      </c>
      <c r="G300" s="31">
        <v>40000</v>
      </c>
      <c r="H300" s="32">
        <f t="shared" si="41"/>
        <v>1</v>
      </c>
      <c r="I300" s="29">
        <f t="shared" si="42"/>
        <v>0</v>
      </c>
      <c r="J300" s="32">
        <f t="shared" si="43"/>
        <v>0</v>
      </c>
    </row>
    <row r="301" spans="1:10" ht="15.75" x14ac:dyDescent="0.25">
      <c r="A301" s="66"/>
      <c r="B301" s="34" t="s">
        <v>110</v>
      </c>
      <c r="C301" s="35">
        <v>1</v>
      </c>
      <c r="D301" s="35" t="s">
        <v>32</v>
      </c>
      <c r="E301" s="62">
        <v>1775000</v>
      </c>
      <c r="F301" s="148">
        <v>1</v>
      </c>
      <c r="G301" s="31">
        <v>1775000</v>
      </c>
      <c r="H301" s="32">
        <f t="shared" si="41"/>
        <v>1</v>
      </c>
      <c r="I301" s="29">
        <f t="shared" si="42"/>
        <v>0</v>
      </c>
      <c r="J301" s="32">
        <f t="shared" si="43"/>
        <v>0</v>
      </c>
    </row>
    <row r="302" spans="1:10" ht="15.75" x14ac:dyDescent="0.25">
      <c r="A302" s="175"/>
      <c r="B302" s="176"/>
      <c r="C302" s="177"/>
      <c r="D302" s="177"/>
      <c r="E302" s="178"/>
      <c r="F302" s="179"/>
      <c r="G302" s="178"/>
      <c r="H302" s="180"/>
      <c r="I302" s="178"/>
      <c r="J302" s="180"/>
    </row>
    <row r="303" spans="1:10" ht="30" hidden="1" x14ac:dyDescent="0.25">
      <c r="A303" s="93" t="s">
        <v>184</v>
      </c>
      <c r="B303" s="27" t="s">
        <v>82</v>
      </c>
      <c r="C303" s="28"/>
      <c r="D303" s="28"/>
      <c r="E303" s="29">
        <f>SUM(E304:E312)</f>
        <v>30000000</v>
      </c>
      <c r="F303" s="148"/>
      <c r="G303" s="31">
        <f>SUM(G304:G312)</f>
        <v>0</v>
      </c>
      <c r="H303" s="32">
        <f t="shared" ref="H303:H333" si="44">G303/E303*100%</f>
        <v>0</v>
      </c>
      <c r="I303" s="29">
        <f t="shared" ref="I303:I333" si="45">E303-G303</f>
        <v>30000000</v>
      </c>
      <c r="J303" s="32">
        <f t="shared" ref="J303:J333" si="46">100%-H303</f>
        <v>1</v>
      </c>
    </row>
    <row r="304" spans="1:10" hidden="1" x14ac:dyDescent="0.25">
      <c r="B304" s="182" t="s">
        <v>64</v>
      </c>
      <c r="C304" s="183">
        <v>1</v>
      </c>
      <c r="D304" s="184" t="s">
        <v>32</v>
      </c>
      <c r="E304" s="144">
        <v>2000000</v>
      </c>
      <c r="F304" s="148">
        <v>0</v>
      </c>
      <c r="G304" s="31">
        <v>0</v>
      </c>
      <c r="H304" s="32">
        <f t="shared" si="44"/>
        <v>0</v>
      </c>
      <c r="I304" s="29">
        <f t="shared" si="45"/>
        <v>2000000</v>
      </c>
      <c r="J304" s="32">
        <f t="shared" si="46"/>
        <v>1</v>
      </c>
    </row>
    <row r="305" spans="1:11" hidden="1" x14ac:dyDescent="0.25">
      <c r="B305" s="162" t="s">
        <v>65</v>
      </c>
      <c r="C305" s="142">
        <v>3</v>
      </c>
      <c r="D305" s="143" t="s">
        <v>42</v>
      </c>
      <c r="E305" s="144">
        <v>9000000</v>
      </c>
      <c r="F305" s="148">
        <v>0</v>
      </c>
      <c r="G305" s="31">
        <v>0</v>
      </c>
      <c r="H305" s="32">
        <f t="shared" si="44"/>
        <v>0</v>
      </c>
      <c r="I305" s="29">
        <f t="shared" si="45"/>
        <v>9000000</v>
      </c>
      <c r="J305" s="32">
        <f t="shared" si="46"/>
        <v>1</v>
      </c>
    </row>
    <row r="306" spans="1:11" hidden="1" x14ac:dyDescent="0.25">
      <c r="B306" s="163" t="s">
        <v>66</v>
      </c>
      <c r="C306" s="142">
        <v>1</v>
      </c>
      <c r="D306" s="143" t="s">
        <v>42</v>
      </c>
      <c r="E306" s="144">
        <v>2000000</v>
      </c>
      <c r="F306" s="148">
        <v>0</v>
      </c>
      <c r="G306" s="31">
        <v>0</v>
      </c>
      <c r="H306" s="32">
        <f t="shared" si="44"/>
        <v>0</v>
      </c>
      <c r="I306" s="29">
        <f t="shared" si="45"/>
        <v>2000000</v>
      </c>
      <c r="J306" s="32">
        <f t="shared" si="46"/>
        <v>1</v>
      </c>
    </row>
    <row r="307" spans="1:11" hidden="1" x14ac:dyDescent="0.25">
      <c r="B307" s="163" t="s">
        <v>67</v>
      </c>
      <c r="C307" s="142">
        <v>1</v>
      </c>
      <c r="D307" s="143" t="s">
        <v>42</v>
      </c>
      <c r="E307" s="144">
        <v>3000000</v>
      </c>
      <c r="F307" s="148">
        <v>0</v>
      </c>
      <c r="G307" s="31">
        <v>0</v>
      </c>
      <c r="H307" s="32">
        <f t="shared" si="44"/>
        <v>0</v>
      </c>
      <c r="I307" s="29">
        <f t="shared" si="45"/>
        <v>3000000</v>
      </c>
      <c r="J307" s="32">
        <f t="shared" si="46"/>
        <v>1</v>
      </c>
    </row>
    <row r="308" spans="1:11" hidden="1" x14ac:dyDescent="0.25">
      <c r="B308" s="141" t="s">
        <v>68</v>
      </c>
      <c r="C308" s="142">
        <v>16</v>
      </c>
      <c r="D308" s="143" t="s">
        <v>69</v>
      </c>
      <c r="E308" s="144">
        <v>4000000</v>
      </c>
      <c r="F308" s="148">
        <v>0</v>
      </c>
      <c r="G308" s="31">
        <v>0</v>
      </c>
      <c r="H308" s="32">
        <f t="shared" si="44"/>
        <v>0</v>
      </c>
      <c r="I308" s="29">
        <f t="shared" si="45"/>
        <v>4000000</v>
      </c>
      <c r="J308" s="32">
        <f t="shared" si="46"/>
        <v>1</v>
      </c>
    </row>
    <row r="309" spans="1:11" hidden="1" x14ac:dyDescent="0.25">
      <c r="B309" s="162" t="s">
        <v>70</v>
      </c>
      <c r="C309" s="142">
        <v>1</v>
      </c>
      <c r="D309" s="143" t="s">
        <v>42</v>
      </c>
      <c r="E309" s="144">
        <v>3500000</v>
      </c>
      <c r="F309" s="148">
        <v>0</v>
      </c>
      <c r="G309" s="31">
        <v>0</v>
      </c>
      <c r="H309" s="32">
        <f t="shared" si="44"/>
        <v>0</v>
      </c>
      <c r="I309" s="29">
        <f t="shared" si="45"/>
        <v>3500000</v>
      </c>
      <c r="J309" s="32">
        <f t="shared" si="46"/>
        <v>1</v>
      </c>
    </row>
    <row r="310" spans="1:11" hidden="1" x14ac:dyDescent="0.25">
      <c r="B310" s="164" t="s">
        <v>71</v>
      </c>
      <c r="C310" s="142">
        <v>1</v>
      </c>
      <c r="D310" s="143" t="s">
        <v>42</v>
      </c>
      <c r="E310" s="144">
        <v>1000000</v>
      </c>
      <c r="F310" s="148">
        <v>0</v>
      </c>
      <c r="G310" s="31">
        <v>0</v>
      </c>
      <c r="H310" s="32">
        <f t="shared" si="44"/>
        <v>0</v>
      </c>
      <c r="I310" s="29">
        <f t="shared" si="45"/>
        <v>1000000</v>
      </c>
      <c r="J310" s="32">
        <f t="shared" si="46"/>
        <v>1</v>
      </c>
    </row>
    <row r="311" spans="1:11" hidden="1" x14ac:dyDescent="0.25">
      <c r="B311" s="27" t="s">
        <v>83</v>
      </c>
      <c r="C311" s="28">
        <v>10</v>
      </c>
      <c r="D311" s="99" t="s">
        <v>84</v>
      </c>
      <c r="E311" s="146">
        <v>2500000</v>
      </c>
      <c r="F311" s="148">
        <v>0</v>
      </c>
      <c r="G311" s="31">
        <v>0</v>
      </c>
      <c r="H311" s="32">
        <f t="shared" si="44"/>
        <v>0</v>
      </c>
      <c r="I311" s="29">
        <f t="shared" si="45"/>
        <v>2500000</v>
      </c>
      <c r="J311" s="32">
        <f t="shared" si="46"/>
        <v>1</v>
      </c>
    </row>
    <row r="312" spans="1:11" hidden="1" x14ac:dyDescent="0.25">
      <c r="B312" s="147" t="s">
        <v>127</v>
      </c>
      <c r="C312" s="28">
        <v>5</v>
      </c>
      <c r="D312" s="99" t="s">
        <v>128</v>
      </c>
      <c r="E312" s="146">
        <v>3000000</v>
      </c>
      <c r="F312" s="148">
        <v>0</v>
      </c>
      <c r="G312" s="31">
        <v>0</v>
      </c>
      <c r="H312" s="32">
        <f t="shared" si="44"/>
        <v>0</v>
      </c>
      <c r="I312" s="29">
        <f t="shared" si="45"/>
        <v>3000000</v>
      </c>
      <c r="J312" s="32">
        <f t="shared" si="46"/>
        <v>1</v>
      </c>
    </row>
    <row r="313" spans="1:11" ht="30" x14ac:dyDescent="0.25">
      <c r="A313" s="185" t="s">
        <v>195</v>
      </c>
      <c r="B313" s="27" t="s">
        <v>30</v>
      </c>
      <c r="C313" s="28"/>
      <c r="D313" s="28"/>
      <c r="E313" s="29">
        <f>SUM(E314:E323)</f>
        <v>45000000</v>
      </c>
      <c r="F313" s="148"/>
      <c r="G313" s="31">
        <f>SUM(G314:G323)</f>
        <v>45000000</v>
      </c>
      <c r="H313" s="32">
        <f t="shared" si="44"/>
        <v>1</v>
      </c>
      <c r="I313" s="29">
        <f t="shared" si="45"/>
        <v>0</v>
      </c>
      <c r="J313" s="32">
        <f t="shared" si="46"/>
        <v>0</v>
      </c>
    </row>
    <row r="314" spans="1:11" ht="15.75" x14ac:dyDescent="0.25">
      <c r="A314" s="186"/>
      <c r="B314" s="34" t="s">
        <v>49</v>
      </c>
      <c r="C314" s="35">
        <v>1</v>
      </c>
      <c r="D314" s="35" t="s">
        <v>37</v>
      </c>
      <c r="E314" s="62">
        <v>3200000</v>
      </c>
      <c r="F314" s="148">
        <v>1</v>
      </c>
      <c r="G314" s="31">
        <v>3200000</v>
      </c>
      <c r="H314" s="32">
        <f t="shared" si="44"/>
        <v>1</v>
      </c>
      <c r="I314" s="29">
        <f t="shared" si="45"/>
        <v>0</v>
      </c>
      <c r="J314" s="32">
        <f t="shared" si="46"/>
        <v>0</v>
      </c>
    </row>
    <row r="315" spans="1:11" ht="15.75" x14ac:dyDescent="0.25">
      <c r="A315" s="186"/>
      <c r="B315" s="34" t="s">
        <v>73</v>
      </c>
      <c r="C315" s="35">
        <v>17</v>
      </c>
      <c r="D315" s="35" t="s">
        <v>32</v>
      </c>
      <c r="E315" s="62">
        <v>4250000</v>
      </c>
      <c r="F315" s="148">
        <v>1</v>
      </c>
      <c r="G315" s="31">
        <v>4250000</v>
      </c>
      <c r="H315" s="32">
        <f t="shared" si="44"/>
        <v>1</v>
      </c>
      <c r="I315" s="29">
        <f t="shared" si="45"/>
        <v>0</v>
      </c>
      <c r="J315" s="32">
        <f t="shared" si="46"/>
        <v>0</v>
      </c>
    </row>
    <row r="316" spans="1:11" ht="15.75" x14ac:dyDescent="0.25">
      <c r="A316" s="186"/>
      <c r="B316" s="34" t="s">
        <v>33</v>
      </c>
      <c r="C316" s="35">
        <v>1</v>
      </c>
      <c r="D316" s="35" t="s">
        <v>32</v>
      </c>
      <c r="E316" s="62">
        <v>1125000</v>
      </c>
      <c r="F316" s="148">
        <v>1</v>
      </c>
      <c r="G316" s="31">
        <v>1125000</v>
      </c>
      <c r="H316" s="32">
        <f t="shared" si="44"/>
        <v>1</v>
      </c>
      <c r="I316" s="29">
        <f t="shared" si="45"/>
        <v>0</v>
      </c>
      <c r="J316" s="32">
        <f t="shared" si="46"/>
        <v>0</v>
      </c>
    </row>
    <row r="317" spans="1:11" ht="15.75" x14ac:dyDescent="0.25">
      <c r="A317" s="186"/>
      <c r="B317" s="34" t="s">
        <v>196</v>
      </c>
      <c r="C317" s="35">
        <v>2</v>
      </c>
      <c r="D317" s="35" t="s">
        <v>37</v>
      </c>
      <c r="E317" s="62">
        <v>1200000</v>
      </c>
      <c r="F317" s="148">
        <v>1</v>
      </c>
      <c r="G317" s="31">
        <v>1200000</v>
      </c>
      <c r="H317" s="32">
        <f t="shared" si="44"/>
        <v>1</v>
      </c>
      <c r="I317" s="29">
        <f t="shared" si="45"/>
        <v>0</v>
      </c>
      <c r="J317" s="32">
        <f t="shared" si="46"/>
        <v>0</v>
      </c>
    </row>
    <row r="318" spans="1:11" ht="15.75" x14ac:dyDescent="0.25">
      <c r="A318" s="186"/>
      <c r="B318" s="34" t="s">
        <v>77</v>
      </c>
      <c r="C318" s="35">
        <v>1</v>
      </c>
      <c r="D318" s="35" t="s">
        <v>37</v>
      </c>
      <c r="E318" s="62">
        <v>3000000</v>
      </c>
      <c r="F318" s="148">
        <v>1</v>
      </c>
      <c r="G318" s="31">
        <v>3000000</v>
      </c>
      <c r="H318" s="32">
        <f t="shared" si="44"/>
        <v>1</v>
      </c>
      <c r="I318" s="29">
        <f t="shared" si="45"/>
        <v>0</v>
      </c>
      <c r="J318" s="32">
        <f t="shared" si="46"/>
        <v>0</v>
      </c>
    </row>
    <row r="319" spans="1:11" ht="15.75" x14ac:dyDescent="0.25">
      <c r="A319" s="186"/>
      <c r="B319" s="34" t="s">
        <v>197</v>
      </c>
      <c r="C319" s="35">
        <v>1</v>
      </c>
      <c r="D319" s="35" t="s">
        <v>32</v>
      </c>
      <c r="E319" s="62">
        <v>4700000</v>
      </c>
      <c r="F319" s="148">
        <v>1</v>
      </c>
      <c r="G319" s="31">
        <v>4700000</v>
      </c>
      <c r="H319" s="32">
        <f t="shared" si="44"/>
        <v>1</v>
      </c>
      <c r="I319" s="29">
        <f t="shared" si="45"/>
        <v>0</v>
      </c>
      <c r="J319" s="32">
        <f t="shared" si="46"/>
        <v>0</v>
      </c>
    </row>
    <row r="320" spans="1:11" ht="15.75" x14ac:dyDescent="0.25">
      <c r="A320" s="186"/>
      <c r="B320" s="34" t="s">
        <v>198</v>
      </c>
      <c r="C320" s="35">
        <v>1</v>
      </c>
      <c r="D320" s="35" t="s">
        <v>32</v>
      </c>
      <c r="E320" s="62">
        <v>25775000</v>
      </c>
      <c r="F320" s="148">
        <f>E320/K320*100%</f>
        <v>1</v>
      </c>
      <c r="G320" s="31">
        <v>25775000</v>
      </c>
      <c r="H320" s="32">
        <f t="shared" si="44"/>
        <v>1</v>
      </c>
      <c r="I320" s="29">
        <f t="shared" si="45"/>
        <v>0</v>
      </c>
      <c r="J320" s="32">
        <f t="shared" si="46"/>
        <v>0</v>
      </c>
      <c r="K320" s="36">
        <v>25775000</v>
      </c>
    </row>
    <row r="321" spans="1:10" ht="15.75" x14ac:dyDescent="0.25">
      <c r="A321" s="186"/>
      <c r="B321" s="34" t="s">
        <v>36</v>
      </c>
      <c r="C321" s="35">
        <v>58</v>
      </c>
      <c r="D321" s="35" t="s">
        <v>37</v>
      </c>
      <c r="E321" s="62">
        <v>1450000</v>
      </c>
      <c r="F321" s="148">
        <v>1</v>
      </c>
      <c r="G321" s="31">
        <v>1450000</v>
      </c>
      <c r="H321" s="32">
        <f t="shared" si="44"/>
        <v>1</v>
      </c>
      <c r="I321" s="29">
        <f t="shared" si="45"/>
        <v>0</v>
      </c>
      <c r="J321" s="32">
        <f t="shared" si="46"/>
        <v>0</v>
      </c>
    </row>
    <row r="322" spans="1:10" ht="15.75" x14ac:dyDescent="0.25">
      <c r="A322" s="186"/>
      <c r="B322" s="34" t="s">
        <v>38</v>
      </c>
      <c r="C322" s="35">
        <v>1</v>
      </c>
      <c r="D322" s="35" t="s">
        <v>37</v>
      </c>
      <c r="E322" s="62">
        <v>225000</v>
      </c>
      <c r="F322" s="148">
        <v>1</v>
      </c>
      <c r="G322" s="31">
        <v>225000</v>
      </c>
      <c r="H322" s="32">
        <f t="shared" si="44"/>
        <v>1</v>
      </c>
      <c r="I322" s="29">
        <f t="shared" si="45"/>
        <v>0</v>
      </c>
      <c r="J322" s="32">
        <f t="shared" si="46"/>
        <v>0</v>
      </c>
    </row>
    <row r="323" spans="1:10" ht="15.75" x14ac:dyDescent="0.25">
      <c r="A323" s="187"/>
      <c r="B323" s="34" t="s">
        <v>199</v>
      </c>
      <c r="C323" s="35">
        <v>1</v>
      </c>
      <c r="D323" s="35" t="s">
        <v>37</v>
      </c>
      <c r="E323" s="62">
        <v>75000</v>
      </c>
      <c r="F323" s="148">
        <v>1</v>
      </c>
      <c r="G323" s="31">
        <v>75000</v>
      </c>
      <c r="H323" s="32">
        <f t="shared" si="44"/>
        <v>1</v>
      </c>
      <c r="I323" s="29">
        <f t="shared" si="45"/>
        <v>0</v>
      </c>
      <c r="J323" s="32">
        <f t="shared" si="46"/>
        <v>0</v>
      </c>
    </row>
    <row r="324" spans="1:10" ht="15.75" hidden="1" x14ac:dyDescent="0.25">
      <c r="A324" s="90" t="s">
        <v>195</v>
      </c>
      <c r="B324" s="34" t="s">
        <v>201</v>
      </c>
      <c r="C324" s="35" t="s">
        <v>32</v>
      </c>
      <c r="D324" s="35">
        <v>1</v>
      </c>
      <c r="E324" s="68">
        <v>2625000</v>
      </c>
      <c r="F324" s="151"/>
      <c r="G324" s="70">
        <f>SUM(G325:G333)</f>
        <v>0</v>
      </c>
      <c r="H324" s="91">
        <f t="shared" si="44"/>
        <v>0</v>
      </c>
      <c r="I324" s="92">
        <f t="shared" si="45"/>
        <v>2625000</v>
      </c>
      <c r="J324" s="91">
        <f t="shared" si="46"/>
        <v>1</v>
      </c>
    </row>
    <row r="325" spans="1:10" hidden="1" x14ac:dyDescent="0.25">
      <c r="A325" s="67"/>
      <c r="B325" s="190" t="s">
        <v>64</v>
      </c>
      <c r="C325" s="142">
        <v>1</v>
      </c>
      <c r="D325" s="143" t="s">
        <v>32</v>
      </c>
      <c r="E325" s="144">
        <v>2000000</v>
      </c>
      <c r="F325" s="148">
        <v>0</v>
      </c>
      <c r="G325" s="31">
        <v>0</v>
      </c>
      <c r="H325" s="32">
        <f t="shared" si="44"/>
        <v>0</v>
      </c>
      <c r="I325" s="29">
        <f t="shared" si="45"/>
        <v>2000000</v>
      </c>
      <c r="J325" s="32">
        <f t="shared" si="46"/>
        <v>1</v>
      </c>
    </row>
    <row r="326" spans="1:10" hidden="1" x14ac:dyDescent="0.25">
      <c r="A326" s="67"/>
      <c r="B326" s="190" t="s">
        <v>65</v>
      </c>
      <c r="C326" s="142">
        <v>4</v>
      </c>
      <c r="D326" s="143" t="s">
        <v>42</v>
      </c>
      <c r="E326" s="144">
        <v>9000000</v>
      </c>
      <c r="F326" s="148">
        <v>0</v>
      </c>
      <c r="G326" s="31">
        <v>0</v>
      </c>
      <c r="H326" s="32">
        <f t="shared" si="44"/>
        <v>0</v>
      </c>
      <c r="I326" s="29">
        <f t="shared" si="45"/>
        <v>9000000</v>
      </c>
      <c r="J326" s="32">
        <f t="shared" si="46"/>
        <v>1</v>
      </c>
    </row>
    <row r="327" spans="1:10" hidden="1" x14ac:dyDescent="0.25">
      <c r="A327" s="67"/>
      <c r="B327" s="191" t="s">
        <v>66</v>
      </c>
      <c r="C327" s="142">
        <v>1</v>
      </c>
      <c r="D327" s="143" t="s">
        <v>42</v>
      </c>
      <c r="E327" s="144">
        <v>2000000</v>
      </c>
      <c r="F327" s="148">
        <v>0</v>
      </c>
      <c r="G327" s="31">
        <v>0</v>
      </c>
      <c r="H327" s="32">
        <f t="shared" si="44"/>
        <v>0</v>
      </c>
      <c r="I327" s="29">
        <f t="shared" si="45"/>
        <v>2000000</v>
      </c>
      <c r="J327" s="32">
        <f t="shared" si="46"/>
        <v>1</v>
      </c>
    </row>
    <row r="328" spans="1:10" hidden="1" x14ac:dyDescent="0.25">
      <c r="A328" s="67"/>
      <c r="B328" s="191" t="s">
        <v>67</v>
      </c>
      <c r="C328" s="142">
        <v>1</v>
      </c>
      <c r="D328" s="143" t="s">
        <v>42</v>
      </c>
      <c r="E328" s="144">
        <v>3000000</v>
      </c>
      <c r="F328" s="148">
        <v>0</v>
      </c>
      <c r="G328" s="31">
        <v>0</v>
      </c>
      <c r="H328" s="32">
        <f t="shared" si="44"/>
        <v>0</v>
      </c>
      <c r="I328" s="29">
        <f t="shared" si="45"/>
        <v>3000000</v>
      </c>
      <c r="J328" s="32">
        <f t="shared" si="46"/>
        <v>1</v>
      </c>
    </row>
    <row r="329" spans="1:10" hidden="1" x14ac:dyDescent="0.25">
      <c r="A329" s="67"/>
      <c r="B329" s="192" t="s">
        <v>68</v>
      </c>
      <c r="C329" s="142">
        <v>18</v>
      </c>
      <c r="D329" s="143" t="s">
        <v>69</v>
      </c>
      <c r="E329" s="144">
        <v>4000000</v>
      </c>
      <c r="F329" s="148">
        <v>0</v>
      </c>
      <c r="G329" s="31">
        <v>0</v>
      </c>
      <c r="H329" s="32">
        <f t="shared" si="44"/>
        <v>0</v>
      </c>
      <c r="I329" s="29">
        <f t="shared" si="45"/>
        <v>4000000</v>
      </c>
      <c r="J329" s="32">
        <f t="shared" si="46"/>
        <v>1</v>
      </c>
    </row>
    <row r="330" spans="1:10" hidden="1" x14ac:dyDescent="0.25">
      <c r="A330" s="67"/>
      <c r="B330" s="190" t="s">
        <v>70</v>
      </c>
      <c r="C330" s="142">
        <v>1</v>
      </c>
      <c r="D330" s="143" t="s">
        <v>42</v>
      </c>
      <c r="E330" s="144">
        <v>3500000</v>
      </c>
      <c r="F330" s="148">
        <v>0</v>
      </c>
      <c r="G330" s="31">
        <v>0</v>
      </c>
      <c r="H330" s="32">
        <f t="shared" si="44"/>
        <v>0</v>
      </c>
      <c r="I330" s="29">
        <f t="shared" si="45"/>
        <v>3500000</v>
      </c>
      <c r="J330" s="32">
        <f t="shared" si="46"/>
        <v>1</v>
      </c>
    </row>
    <row r="331" spans="1:10" hidden="1" x14ac:dyDescent="0.25">
      <c r="A331" s="67"/>
      <c r="B331" s="193" t="s">
        <v>71</v>
      </c>
      <c r="C331" s="142">
        <v>1</v>
      </c>
      <c r="D331" s="143" t="s">
        <v>42</v>
      </c>
      <c r="E331" s="144">
        <v>1000000</v>
      </c>
      <c r="F331" s="148">
        <v>0</v>
      </c>
      <c r="G331" s="31">
        <v>0</v>
      </c>
      <c r="H331" s="32">
        <f t="shared" si="44"/>
        <v>0</v>
      </c>
      <c r="I331" s="29">
        <f t="shared" si="45"/>
        <v>1000000</v>
      </c>
      <c r="J331" s="32">
        <f t="shared" si="46"/>
        <v>1</v>
      </c>
    </row>
    <row r="332" spans="1:10" hidden="1" x14ac:dyDescent="0.25">
      <c r="A332" s="67"/>
      <c r="B332" s="194" t="s">
        <v>83</v>
      </c>
      <c r="C332" s="28">
        <v>10</v>
      </c>
      <c r="D332" s="99" t="s">
        <v>84</v>
      </c>
      <c r="E332" s="146">
        <v>2500000</v>
      </c>
      <c r="F332" s="148">
        <v>0</v>
      </c>
      <c r="G332" s="31">
        <v>0</v>
      </c>
      <c r="H332" s="32">
        <f t="shared" si="44"/>
        <v>0</v>
      </c>
      <c r="I332" s="29">
        <f t="shared" si="45"/>
        <v>2500000</v>
      </c>
      <c r="J332" s="32">
        <f t="shared" si="46"/>
        <v>1</v>
      </c>
    </row>
    <row r="333" spans="1:10" hidden="1" x14ac:dyDescent="0.25">
      <c r="A333" s="67"/>
      <c r="B333" s="195" t="s">
        <v>127</v>
      </c>
      <c r="C333" s="44">
        <v>5</v>
      </c>
      <c r="D333" s="99" t="s">
        <v>128</v>
      </c>
      <c r="E333" s="146">
        <v>3000000</v>
      </c>
      <c r="F333" s="159">
        <v>0</v>
      </c>
      <c r="G333" s="46">
        <v>0</v>
      </c>
      <c r="H333" s="47">
        <f t="shared" si="44"/>
        <v>0</v>
      </c>
      <c r="I333" s="48">
        <f t="shared" si="45"/>
        <v>3000000</v>
      </c>
      <c r="J333" s="47">
        <f t="shared" si="46"/>
        <v>1</v>
      </c>
    </row>
    <row r="334" spans="1:10" x14ac:dyDescent="0.25">
      <c r="A334" s="110"/>
      <c r="B334" s="67"/>
      <c r="C334" s="118"/>
      <c r="D334" s="196"/>
      <c r="E334" s="197"/>
      <c r="F334" s="121"/>
      <c r="G334" s="198"/>
      <c r="H334" s="114"/>
      <c r="I334" s="115"/>
      <c r="J334" s="114"/>
    </row>
    <row r="335" spans="1:10" ht="30" x14ac:dyDescent="0.25">
      <c r="A335" s="84" t="s">
        <v>203</v>
      </c>
      <c r="B335" s="27" t="s">
        <v>30</v>
      </c>
      <c r="C335" s="28"/>
      <c r="D335" s="28"/>
      <c r="E335" s="29">
        <f>SUM(E336:E345)</f>
        <v>45000000</v>
      </c>
      <c r="F335" s="148"/>
      <c r="G335" s="31">
        <f>SUM(G336:G345)</f>
        <v>45000000</v>
      </c>
      <c r="H335" s="32">
        <f t="shared" ref="H335:H345" si="47">G335/E335*100%</f>
        <v>1</v>
      </c>
      <c r="I335" s="29">
        <f t="shared" ref="I335:I345" si="48">E335-G335</f>
        <v>0</v>
      </c>
      <c r="J335" s="32">
        <f t="shared" ref="J335:J345" si="49">100%-H335</f>
        <v>0</v>
      </c>
    </row>
    <row r="336" spans="1:10" ht="15.75" x14ac:dyDescent="0.25">
      <c r="A336" s="61"/>
      <c r="B336" s="34" t="s">
        <v>49</v>
      </c>
      <c r="C336" s="35">
        <v>1</v>
      </c>
      <c r="D336" s="35" t="s">
        <v>37</v>
      </c>
      <c r="E336" s="62">
        <v>3200000</v>
      </c>
      <c r="F336" s="148">
        <v>1</v>
      </c>
      <c r="G336" s="31">
        <v>3200000</v>
      </c>
      <c r="H336" s="32">
        <f t="shared" si="47"/>
        <v>1</v>
      </c>
      <c r="I336" s="29">
        <f t="shared" si="48"/>
        <v>0</v>
      </c>
      <c r="J336" s="32">
        <f t="shared" si="49"/>
        <v>0</v>
      </c>
    </row>
    <row r="337" spans="1:10" ht="15.75" x14ac:dyDescent="0.25">
      <c r="A337" s="61"/>
      <c r="B337" s="34" t="s">
        <v>73</v>
      </c>
      <c r="C337" s="35">
        <v>16</v>
      </c>
      <c r="D337" s="35" t="s">
        <v>32</v>
      </c>
      <c r="E337" s="62">
        <v>4000000</v>
      </c>
      <c r="F337" s="148">
        <v>1</v>
      </c>
      <c r="G337" s="31">
        <v>4000000</v>
      </c>
      <c r="H337" s="32">
        <f t="shared" si="47"/>
        <v>1</v>
      </c>
      <c r="I337" s="29">
        <f t="shared" si="48"/>
        <v>0</v>
      </c>
      <c r="J337" s="32">
        <f t="shared" si="49"/>
        <v>0</v>
      </c>
    </row>
    <row r="338" spans="1:10" ht="15.75" x14ac:dyDescent="0.25">
      <c r="A338" s="61"/>
      <c r="B338" s="34" t="s">
        <v>33</v>
      </c>
      <c r="C338" s="35">
        <v>1</v>
      </c>
      <c r="D338" s="35" t="s">
        <v>32</v>
      </c>
      <c r="E338" s="62">
        <v>1125000</v>
      </c>
      <c r="F338" s="148">
        <v>1</v>
      </c>
      <c r="G338" s="31">
        <v>1125000</v>
      </c>
      <c r="H338" s="32">
        <f t="shared" si="47"/>
        <v>1</v>
      </c>
      <c r="I338" s="29">
        <f t="shared" si="48"/>
        <v>0</v>
      </c>
      <c r="J338" s="32">
        <f t="shared" si="49"/>
        <v>0</v>
      </c>
    </row>
    <row r="339" spans="1:10" ht="31.5" x14ac:dyDescent="0.25">
      <c r="A339" s="61"/>
      <c r="B339" s="34" t="s">
        <v>113</v>
      </c>
      <c r="C339" s="40" t="s">
        <v>204</v>
      </c>
      <c r="D339" s="35" t="s">
        <v>32</v>
      </c>
      <c r="E339" s="62">
        <v>22805000</v>
      </c>
      <c r="F339" s="148">
        <v>1</v>
      </c>
      <c r="G339" s="31">
        <v>22805000</v>
      </c>
      <c r="H339" s="32">
        <f t="shared" si="47"/>
        <v>1</v>
      </c>
      <c r="I339" s="29">
        <f t="shared" si="48"/>
        <v>0</v>
      </c>
      <c r="J339" s="32">
        <f t="shared" si="49"/>
        <v>0</v>
      </c>
    </row>
    <row r="340" spans="1:10" ht="15.75" x14ac:dyDescent="0.25">
      <c r="A340" s="61"/>
      <c r="B340" s="34" t="s">
        <v>50</v>
      </c>
      <c r="C340" s="35">
        <v>1</v>
      </c>
      <c r="D340" s="35" t="s">
        <v>32</v>
      </c>
      <c r="E340" s="62">
        <v>5000000</v>
      </c>
      <c r="F340" s="148">
        <v>1</v>
      </c>
      <c r="G340" s="31">
        <v>5000000</v>
      </c>
      <c r="H340" s="32">
        <f t="shared" si="47"/>
        <v>1</v>
      </c>
      <c r="I340" s="29">
        <f t="shared" si="48"/>
        <v>0</v>
      </c>
      <c r="J340" s="32">
        <f t="shared" si="49"/>
        <v>0</v>
      </c>
    </row>
    <row r="341" spans="1:10" ht="15.75" x14ac:dyDescent="0.25">
      <c r="A341" s="61"/>
      <c r="B341" s="34" t="s">
        <v>124</v>
      </c>
      <c r="C341" s="35">
        <v>4</v>
      </c>
      <c r="D341" s="35" t="s">
        <v>37</v>
      </c>
      <c r="E341" s="62">
        <v>3120000</v>
      </c>
      <c r="F341" s="148">
        <v>1</v>
      </c>
      <c r="G341" s="31">
        <v>3120000</v>
      </c>
      <c r="H341" s="32">
        <f t="shared" si="47"/>
        <v>1</v>
      </c>
      <c r="I341" s="29">
        <f t="shared" si="48"/>
        <v>0</v>
      </c>
      <c r="J341" s="32">
        <f t="shared" si="49"/>
        <v>0</v>
      </c>
    </row>
    <row r="342" spans="1:10" ht="15.75" x14ac:dyDescent="0.25">
      <c r="A342" s="61"/>
      <c r="B342" s="34" t="s">
        <v>92</v>
      </c>
      <c r="C342" s="35">
        <v>26</v>
      </c>
      <c r="D342" s="35" t="s">
        <v>37</v>
      </c>
      <c r="E342" s="62">
        <v>3900000</v>
      </c>
      <c r="F342" s="148">
        <v>1</v>
      </c>
      <c r="G342" s="31">
        <v>3900000</v>
      </c>
      <c r="H342" s="32">
        <f t="shared" si="47"/>
        <v>1</v>
      </c>
      <c r="I342" s="29">
        <f t="shared" si="48"/>
        <v>0</v>
      </c>
      <c r="J342" s="32">
        <f t="shared" si="49"/>
        <v>0</v>
      </c>
    </row>
    <row r="343" spans="1:10" ht="15.75" x14ac:dyDescent="0.25">
      <c r="A343" s="61"/>
      <c r="B343" s="34" t="s">
        <v>36</v>
      </c>
      <c r="C343" s="35">
        <v>62</v>
      </c>
      <c r="D343" s="35" t="s">
        <v>37</v>
      </c>
      <c r="E343" s="62">
        <v>1550000</v>
      </c>
      <c r="F343" s="148">
        <v>1</v>
      </c>
      <c r="G343" s="31">
        <v>1550000</v>
      </c>
      <c r="H343" s="32">
        <f t="shared" si="47"/>
        <v>1</v>
      </c>
      <c r="I343" s="29">
        <f t="shared" si="48"/>
        <v>0</v>
      </c>
      <c r="J343" s="32">
        <f t="shared" si="49"/>
        <v>0</v>
      </c>
    </row>
    <row r="344" spans="1:10" ht="15.75" x14ac:dyDescent="0.25">
      <c r="A344" s="61"/>
      <c r="B344" s="34" t="s">
        <v>38</v>
      </c>
      <c r="C344" s="35">
        <v>1</v>
      </c>
      <c r="D344" s="35" t="s">
        <v>37</v>
      </c>
      <c r="E344" s="62">
        <v>225000</v>
      </c>
      <c r="F344" s="148">
        <v>1</v>
      </c>
      <c r="G344" s="31">
        <v>225000</v>
      </c>
      <c r="H344" s="32">
        <f t="shared" si="47"/>
        <v>1</v>
      </c>
      <c r="I344" s="29">
        <f t="shared" si="48"/>
        <v>0</v>
      </c>
      <c r="J344" s="32">
        <f t="shared" si="49"/>
        <v>0</v>
      </c>
    </row>
    <row r="345" spans="1:10" ht="15.75" x14ac:dyDescent="0.25">
      <c r="A345" s="66"/>
      <c r="B345" s="34" t="s">
        <v>199</v>
      </c>
      <c r="C345" s="35">
        <v>1</v>
      </c>
      <c r="D345" s="35" t="s">
        <v>37</v>
      </c>
      <c r="E345" s="89">
        <v>75000</v>
      </c>
      <c r="F345" s="148">
        <v>1</v>
      </c>
      <c r="G345" s="31">
        <v>75000</v>
      </c>
      <c r="H345" s="32">
        <f t="shared" si="47"/>
        <v>1</v>
      </c>
      <c r="I345" s="29">
        <f t="shared" si="48"/>
        <v>0</v>
      </c>
      <c r="J345" s="32">
        <f t="shared" si="49"/>
        <v>0</v>
      </c>
    </row>
    <row r="346" spans="1:10" ht="15.75" x14ac:dyDescent="0.25">
      <c r="A346" s="67"/>
      <c r="B346" s="203"/>
      <c r="C346" s="204"/>
      <c r="D346" s="204"/>
      <c r="E346" s="89"/>
      <c r="F346" s="151"/>
      <c r="G346" s="70"/>
      <c r="H346" s="91"/>
      <c r="I346" s="92"/>
      <c r="J346" s="91"/>
    </row>
    <row r="347" spans="1:10" ht="15.75" x14ac:dyDescent="0.25">
      <c r="A347" s="152"/>
      <c r="B347" s="205"/>
      <c r="C347" s="154"/>
      <c r="D347" s="154"/>
      <c r="E347" s="155"/>
      <c r="F347" s="156"/>
      <c r="G347" s="155"/>
      <c r="H347" s="157"/>
      <c r="I347" s="155"/>
      <c r="J347" s="157"/>
    </row>
    <row r="348" spans="1:10" ht="30" hidden="1" x14ac:dyDescent="0.25">
      <c r="A348" s="93" t="s">
        <v>203</v>
      </c>
      <c r="B348" s="27" t="s">
        <v>82</v>
      </c>
      <c r="C348" s="28"/>
      <c r="D348" s="28"/>
      <c r="E348" s="29">
        <f>SUM(E349:E356)</f>
        <v>30000000</v>
      </c>
      <c r="F348" s="148"/>
      <c r="G348" s="31">
        <f>SUM(G349:G356)</f>
        <v>0</v>
      </c>
      <c r="H348" s="32">
        <f t="shared" ref="H348:H366" si="50">G348/E348*100%</f>
        <v>0</v>
      </c>
      <c r="I348" s="29">
        <f t="shared" ref="I348:I366" si="51">E348-G348</f>
        <v>30000000</v>
      </c>
      <c r="J348" s="32">
        <f t="shared" ref="J348:J366" si="52">100%-H348</f>
        <v>1</v>
      </c>
    </row>
    <row r="349" spans="1:10" hidden="1" x14ac:dyDescent="0.25">
      <c r="B349" s="162" t="s">
        <v>64</v>
      </c>
      <c r="C349" s="142">
        <v>1</v>
      </c>
      <c r="D349" s="143" t="s">
        <v>32</v>
      </c>
      <c r="E349" s="144">
        <v>2000000</v>
      </c>
      <c r="F349" s="148">
        <v>0</v>
      </c>
      <c r="G349" s="31">
        <v>0</v>
      </c>
      <c r="H349" s="32">
        <f t="shared" si="50"/>
        <v>0</v>
      </c>
      <c r="I349" s="29">
        <f t="shared" si="51"/>
        <v>2000000</v>
      </c>
      <c r="J349" s="32">
        <f t="shared" si="52"/>
        <v>1</v>
      </c>
    </row>
    <row r="350" spans="1:10" hidden="1" x14ac:dyDescent="0.25">
      <c r="B350" s="162" t="s">
        <v>65</v>
      </c>
      <c r="C350" s="142">
        <v>3</v>
      </c>
      <c r="D350" s="143" t="s">
        <v>42</v>
      </c>
      <c r="E350" s="144">
        <v>9000000</v>
      </c>
      <c r="F350" s="148">
        <v>0</v>
      </c>
      <c r="G350" s="31">
        <v>0</v>
      </c>
      <c r="H350" s="32">
        <f t="shared" si="50"/>
        <v>0</v>
      </c>
      <c r="I350" s="29">
        <f t="shared" si="51"/>
        <v>9000000</v>
      </c>
      <c r="J350" s="32">
        <f t="shared" si="52"/>
        <v>1</v>
      </c>
    </row>
    <row r="351" spans="1:10" hidden="1" x14ac:dyDescent="0.25">
      <c r="B351" s="163" t="s">
        <v>66</v>
      </c>
      <c r="C351" s="142">
        <v>1</v>
      </c>
      <c r="D351" s="143" t="s">
        <v>42</v>
      </c>
      <c r="E351" s="144">
        <v>2000000</v>
      </c>
      <c r="F351" s="148">
        <v>0</v>
      </c>
      <c r="G351" s="31">
        <v>0</v>
      </c>
      <c r="H351" s="32">
        <f t="shared" si="50"/>
        <v>0</v>
      </c>
      <c r="I351" s="29">
        <f t="shared" si="51"/>
        <v>2000000</v>
      </c>
      <c r="J351" s="32">
        <f t="shared" si="52"/>
        <v>1</v>
      </c>
    </row>
    <row r="352" spans="1:10" hidden="1" x14ac:dyDescent="0.25">
      <c r="B352" s="163" t="s">
        <v>67</v>
      </c>
      <c r="C352" s="142">
        <v>1</v>
      </c>
      <c r="D352" s="143" t="s">
        <v>42</v>
      </c>
      <c r="E352" s="144">
        <v>3000000</v>
      </c>
      <c r="F352" s="148">
        <v>0</v>
      </c>
      <c r="G352" s="31">
        <v>0</v>
      </c>
      <c r="H352" s="32">
        <f t="shared" si="50"/>
        <v>0</v>
      </c>
      <c r="I352" s="29">
        <f t="shared" si="51"/>
        <v>3000000</v>
      </c>
      <c r="J352" s="32">
        <f t="shared" si="52"/>
        <v>1</v>
      </c>
    </row>
    <row r="353" spans="1:10" hidden="1" x14ac:dyDescent="0.25">
      <c r="B353" s="141" t="s">
        <v>68</v>
      </c>
      <c r="C353" s="142">
        <v>22</v>
      </c>
      <c r="D353" s="143" t="s">
        <v>69</v>
      </c>
      <c r="E353" s="144">
        <v>5500000</v>
      </c>
      <c r="F353" s="148">
        <v>0</v>
      </c>
      <c r="G353" s="31">
        <v>0</v>
      </c>
      <c r="H353" s="32">
        <f t="shared" si="50"/>
        <v>0</v>
      </c>
      <c r="I353" s="29">
        <f t="shared" si="51"/>
        <v>5500000</v>
      </c>
      <c r="J353" s="32">
        <f t="shared" si="52"/>
        <v>1</v>
      </c>
    </row>
    <row r="354" spans="1:10" hidden="1" x14ac:dyDescent="0.25">
      <c r="B354" s="162" t="s">
        <v>70</v>
      </c>
      <c r="C354" s="142">
        <v>1</v>
      </c>
      <c r="D354" s="143" t="s">
        <v>42</v>
      </c>
      <c r="E354" s="144">
        <v>5000000</v>
      </c>
      <c r="F354" s="148">
        <v>0</v>
      </c>
      <c r="G354" s="31">
        <v>0</v>
      </c>
      <c r="H354" s="32">
        <f t="shared" si="50"/>
        <v>0</v>
      </c>
      <c r="I354" s="29">
        <f t="shared" si="51"/>
        <v>5000000</v>
      </c>
      <c r="J354" s="32">
        <f t="shared" si="52"/>
        <v>1</v>
      </c>
    </row>
    <row r="355" spans="1:10" hidden="1" x14ac:dyDescent="0.25">
      <c r="B355" s="164" t="s">
        <v>71</v>
      </c>
      <c r="C355" s="142">
        <v>1</v>
      </c>
      <c r="D355" s="143" t="s">
        <v>42</v>
      </c>
      <c r="E355" s="144">
        <v>1000000</v>
      </c>
      <c r="F355" s="148">
        <v>0</v>
      </c>
      <c r="G355" s="31">
        <v>0</v>
      </c>
      <c r="H355" s="32">
        <f t="shared" si="50"/>
        <v>0</v>
      </c>
      <c r="I355" s="29">
        <f t="shared" si="51"/>
        <v>1000000</v>
      </c>
      <c r="J355" s="32">
        <f t="shared" si="52"/>
        <v>1</v>
      </c>
    </row>
    <row r="356" spans="1:10" hidden="1" x14ac:dyDescent="0.25">
      <c r="B356" s="27" t="s">
        <v>83</v>
      </c>
      <c r="C356" s="28">
        <v>10</v>
      </c>
      <c r="D356" s="99" t="s">
        <v>84</v>
      </c>
      <c r="E356" s="146">
        <v>2500000</v>
      </c>
      <c r="F356" s="148">
        <v>0</v>
      </c>
      <c r="G356" s="31">
        <v>0</v>
      </c>
      <c r="H356" s="32">
        <f t="shared" si="50"/>
        <v>0</v>
      </c>
      <c r="I356" s="29">
        <f t="shared" si="51"/>
        <v>2500000</v>
      </c>
      <c r="J356" s="32">
        <f t="shared" si="52"/>
        <v>1</v>
      </c>
    </row>
    <row r="357" spans="1:10" ht="30" x14ac:dyDescent="0.25">
      <c r="A357" s="84" t="s">
        <v>209</v>
      </c>
      <c r="B357" s="27" t="s">
        <v>30</v>
      </c>
      <c r="C357" s="28"/>
      <c r="D357" s="28"/>
      <c r="E357" s="29">
        <f>SUM(E358:E366)</f>
        <v>45000000</v>
      </c>
      <c r="F357" s="148"/>
      <c r="G357" s="31">
        <f>SUM(G358:G366)</f>
        <v>45000000</v>
      </c>
      <c r="H357" s="32">
        <f t="shared" si="50"/>
        <v>1</v>
      </c>
      <c r="I357" s="29">
        <f t="shared" si="51"/>
        <v>0</v>
      </c>
      <c r="J357" s="32">
        <f t="shared" si="52"/>
        <v>0</v>
      </c>
    </row>
    <row r="358" spans="1:10" x14ac:dyDescent="0.25">
      <c r="A358" s="61"/>
      <c r="B358" s="38" t="s">
        <v>49</v>
      </c>
      <c r="C358" s="39">
        <v>1</v>
      </c>
      <c r="D358" s="39" t="s">
        <v>37</v>
      </c>
      <c r="E358" s="62">
        <v>3200000</v>
      </c>
      <c r="F358" s="148">
        <v>1</v>
      </c>
      <c r="G358" s="31">
        <v>3200000</v>
      </c>
      <c r="H358" s="32">
        <f t="shared" si="50"/>
        <v>1</v>
      </c>
      <c r="I358" s="29">
        <f t="shared" si="51"/>
        <v>0</v>
      </c>
      <c r="J358" s="32">
        <f t="shared" si="52"/>
        <v>0</v>
      </c>
    </row>
    <row r="359" spans="1:10" x14ac:dyDescent="0.25">
      <c r="A359" s="61"/>
      <c r="B359" s="38" t="s">
        <v>73</v>
      </c>
      <c r="C359" s="39">
        <v>16</v>
      </c>
      <c r="D359" s="39" t="s">
        <v>32</v>
      </c>
      <c r="E359" s="62">
        <v>4000000</v>
      </c>
      <c r="F359" s="148">
        <v>1</v>
      </c>
      <c r="G359" s="31">
        <v>4000000</v>
      </c>
      <c r="H359" s="32">
        <f t="shared" si="50"/>
        <v>1</v>
      </c>
      <c r="I359" s="29">
        <f t="shared" si="51"/>
        <v>0</v>
      </c>
      <c r="J359" s="32">
        <f t="shared" si="52"/>
        <v>0</v>
      </c>
    </row>
    <row r="360" spans="1:10" x14ac:dyDescent="0.25">
      <c r="A360" s="61"/>
      <c r="B360" s="38" t="s">
        <v>33</v>
      </c>
      <c r="C360" s="39">
        <v>1</v>
      </c>
      <c r="D360" s="39" t="s">
        <v>32</v>
      </c>
      <c r="E360" s="62">
        <v>1125000</v>
      </c>
      <c r="F360" s="148">
        <v>1</v>
      </c>
      <c r="G360" s="31">
        <v>1125000</v>
      </c>
      <c r="H360" s="32">
        <f t="shared" si="50"/>
        <v>1</v>
      </c>
      <c r="I360" s="29">
        <f t="shared" si="51"/>
        <v>0</v>
      </c>
      <c r="J360" s="32">
        <f t="shared" si="52"/>
        <v>0</v>
      </c>
    </row>
    <row r="361" spans="1:10" ht="30" x14ac:dyDescent="0.25">
      <c r="A361" s="61"/>
      <c r="B361" s="38" t="s">
        <v>113</v>
      </c>
      <c r="C361" s="87" t="s">
        <v>210</v>
      </c>
      <c r="D361" s="39" t="s">
        <v>32</v>
      </c>
      <c r="E361" s="62">
        <v>24755000</v>
      </c>
      <c r="F361" s="148">
        <v>1</v>
      </c>
      <c r="G361" s="31">
        <v>24755000</v>
      </c>
      <c r="H361" s="32">
        <f t="shared" si="50"/>
        <v>1</v>
      </c>
      <c r="I361" s="29">
        <f t="shared" si="51"/>
        <v>0</v>
      </c>
      <c r="J361" s="32">
        <f t="shared" si="52"/>
        <v>0</v>
      </c>
    </row>
    <row r="362" spans="1:10" x14ac:dyDescent="0.25">
      <c r="A362" s="61"/>
      <c r="B362" s="38" t="s">
        <v>50</v>
      </c>
      <c r="C362" s="39">
        <v>1</v>
      </c>
      <c r="D362" s="39" t="s">
        <v>32</v>
      </c>
      <c r="E362" s="62">
        <v>5000000</v>
      </c>
      <c r="F362" s="148">
        <v>1</v>
      </c>
      <c r="G362" s="31">
        <v>5000000</v>
      </c>
      <c r="H362" s="32">
        <f t="shared" si="50"/>
        <v>1</v>
      </c>
      <c r="I362" s="29">
        <f t="shared" si="51"/>
        <v>0</v>
      </c>
      <c r="J362" s="32">
        <f t="shared" si="52"/>
        <v>0</v>
      </c>
    </row>
    <row r="363" spans="1:10" x14ac:dyDescent="0.25">
      <c r="A363" s="61"/>
      <c r="B363" s="38" t="s">
        <v>124</v>
      </c>
      <c r="C363" s="39">
        <v>4</v>
      </c>
      <c r="D363" s="39" t="s">
        <v>37</v>
      </c>
      <c r="E363" s="62">
        <v>3120000</v>
      </c>
      <c r="F363" s="148">
        <v>1</v>
      </c>
      <c r="G363" s="31">
        <v>3120000</v>
      </c>
      <c r="H363" s="32">
        <f t="shared" si="50"/>
        <v>1</v>
      </c>
      <c r="I363" s="29">
        <f t="shared" si="51"/>
        <v>0</v>
      </c>
      <c r="J363" s="32">
        <f t="shared" si="52"/>
        <v>0</v>
      </c>
    </row>
    <row r="364" spans="1:10" x14ac:dyDescent="0.25">
      <c r="A364" s="61"/>
      <c r="B364" s="38" t="s">
        <v>52</v>
      </c>
      <c r="C364" s="39">
        <v>14</v>
      </c>
      <c r="D364" s="39" t="s">
        <v>37</v>
      </c>
      <c r="E364" s="62">
        <v>2100000</v>
      </c>
      <c r="F364" s="148">
        <v>1</v>
      </c>
      <c r="G364" s="31">
        <v>2100000</v>
      </c>
      <c r="H364" s="32">
        <f t="shared" si="50"/>
        <v>1</v>
      </c>
      <c r="I364" s="29">
        <f t="shared" si="51"/>
        <v>0</v>
      </c>
      <c r="J364" s="32">
        <f t="shared" si="52"/>
        <v>0</v>
      </c>
    </row>
    <row r="365" spans="1:10" x14ac:dyDescent="0.25">
      <c r="A365" s="61"/>
      <c r="B365" s="38" t="s">
        <v>36</v>
      </c>
      <c r="C365" s="39">
        <v>59</v>
      </c>
      <c r="D365" s="39" t="s">
        <v>37</v>
      </c>
      <c r="E365" s="62">
        <v>1475000</v>
      </c>
      <c r="F365" s="148">
        <v>1</v>
      </c>
      <c r="G365" s="31">
        <v>1475000</v>
      </c>
      <c r="H365" s="32">
        <f t="shared" si="50"/>
        <v>1</v>
      </c>
      <c r="I365" s="29">
        <f t="shared" si="51"/>
        <v>0</v>
      </c>
      <c r="J365" s="32">
        <f t="shared" si="52"/>
        <v>0</v>
      </c>
    </row>
    <row r="366" spans="1:10" x14ac:dyDescent="0.25">
      <c r="A366" s="66"/>
      <c r="B366" s="38" t="s">
        <v>38</v>
      </c>
      <c r="C366" s="39">
        <v>1</v>
      </c>
      <c r="D366" s="39" t="s">
        <v>37</v>
      </c>
      <c r="E366" s="62">
        <v>225000</v>
      </c>
      <c r="F366" s="148">
        <v>1</v>
      </c>
      <c r="G366" s="31">
        <v>225000</v>
      </c>
      <c r="H366" s="32">
        <f t="shared" si="50"/>
        <v>1</v>
      </c>
      <c r="I366" s="29">
        <f t="shared" si="51"/>
        <v>0</v>
      </c>
      <c r="J366" s="32">
        <f t="shared" si="52"/>
        <v>0</v>
      </c>
    </row>
    <row r="367" spans="1:10" x14ac:dyDescent="0.25">
      <c r="A367" s="67"/>
      <c r="B367" s="206"/>
      <c r="C367" s="207"/>
      <c r="D367" s="207"/>
      <c r="E367" s="89"/>
      <c r="F367" s="151"/>
      <c r="G367" s="70"/>
      <c r="H367" s="91"/>
      <c r="I367" s="92"/>
      <c r="J367" s="91"/>
    </row>
    <row r="368" spans="1:10" ht="15.75" x14ac:dyDescent="0.25">
      <c r="A368" s="152"/>
      <c r="B368" s="205"/>
      <c r="C368" s="154"/>
      <c r="D368" s="154"/>
      <c r="E368" s="155"/>
      <c r="F368" s="156"/>
      <c r="G368" s="155"/>
      <c r="H368" s="157"/>
      <c r="I368" s="155"/>
      <c r="J368" s="157"/>
    </row>
    <row r="369" spans="1:10" ht="30" hidden="1" x14ac:dyDescent="0.25">
      <c r="A369" s="93" t="s">
        <v>209</v>
      </c>
      <c r="B369" s="27" t="s">
        <v>82</v>
      </c>
      <c r="C369" s="28"/>
      <c r="D369" s="28"/>
      <c r="E369" s="29">
        <f>SUM(E370:E378)</f>
        <v>30000000</v>
      </c>
      <c r="F369" s="148"/>
      <c r="G369" s="31">
        <f>SUM(G370:G378)</f>
        <v>0</v>
      </c>
      <c r="H369" s="32">
        <f t="shared" ref="H369:H396" si="53">G369/E369*100%</f>
        <v>0</v>
      </c>
      <c r="I369" s="29">
        <f t="shared" ref="I369:I396" si="54">E369-G369</f>
        <v>30000000</v>
      </c>
      <c r="J369" s="32">
        <f t="shared" ref="J369:J396" si="55">100%-H369</f>
        <v>1</v>
      </c>
    </row>
    <row r="370" spans="1:10" hidden="1" x14ac:dyDescent="0.25">
      <c r="B370" s="162" t="s">
        <v>64</v>
      </c>
      <c r="C370" s="75">
        <v>1</v>
      </c>
      <c r="D370" s="76" t="s">
        <v>32</v>
      </c>
      <c r="E370" s="144">
        <v>2000000</v>
      </c>
      <c r="F370" s="148">
        <v>0</v>
      </c>
      <c r="G370" s="31">
        <v>0</v>
      </c>
      <c r="H370" s="32">
        <f t="shared" si="53"/>
        <v>0</v>
      </c>
      <c r="I370" s="29">
        <f t="shared" si="54"/>
        <v>2000000</v>
      </c>
      <c r="J370" s="32">
        <f t="shared" si="55"/>
        <v>1</v>
      </c>
    </row>
    <row r="371" spans="1:10" hidden="1" x14ac:dyDescent="0.25">
      <c r="B371" s="162" t="s">
        <v>65</v>
      </c>
      <c r="C371" s="75">
        <v>3</v>
      </c>
      <c r="D371" s="76" t="s">
        <v>42</v>
      </c>
      <c r="E371" s="144">
        <v>9000000</v>
      </c>
      <c r="F371" s="148">
        <v>0</v>
      </c>
      <c r="G371" s="31">
        <v>0</v>
      </c>
      <c r="H371" s="32">
        <f t="shared" si="53"/>
        <v>0</v>
      </c>
      <c r="I371" s="29">
        <f t="shared" si="54"/>
        <v>9000000</v>
      </c>
      <c r="J371" s="32">
        <f t="shared" si="55"/>
        <v>1</v>
      </c>
    </row>
    <row r="372" spans="1:10" hidden="1" x14ac:dyDescent="0.25">
      <c r="B372" s="163" t="s">
        <v>66</v>
      </c>
      <c r="C372" s="75">
        <v>1</v>
      </c>
      <c r="D372" s="76" t="s">
        <v>42</v>
      </c>
      <c r="E372" s="144">
        <v>2000000</v>
      </c>
      <c r="F372" s="148">
        <v>0</v>
      </c>
      <c r="G372" s="31">
        <v>0</v>
      </c>
      <c r="H372" s="32">
        <f t="shared" si="53"/>
        <v>0</v>
      </c>
      <c r="I372" s="29">
        <f t="shared" si="54"/>
        <v>2000000</v>
      </c>
      <c r="J372" s="32">
        <f t="shared" si="55"/>
        <v>1</v>
      </c>
    </row>
    <row r="373" spans="1:10" hidden="1" x14ac:dyDescent="0.25">
      <c r="B373" s="163" t="s">
        <v>67</v>
      </c>
      <c r="C373" s="75">
        <v>1</v>
      </c>
      <c r="D373" s="76" t="s">
        <v>42</v>
      </c>
      <c r="E373" s="144">
        <v>3000000</v>
      </c>
      <c r="F373" s="148">
        <v>0</v>
      </c>
      <c r="G373" s="31">
        <v>0</v>
      </c>
      <c r="H373" s="32">
        <f t="shared" si="53"/>
        <v>0</v>
      </c>
      <c r="I373" s="29">
        <f t="shared" si="54"/>
        <v>3000000</v>
      </c>
      <c r="J373" s="32">
        <f t="shared" si="55"/>
        <v>1</v>
      </c>
    </row>
    <row r="374" spans="1:10" hidden="1" x14ac:dyDescent="0.25">
      <c r="B374" s="141" t="s">
        <v>68</v>
      </c>
      <c r="C374" s="75">
        <v>16</v>
      </c>
      <c r="D374" s="76" t="s">
        <v>69</v>
      </c>
      <c r="E374" s="144">
        <v>4000000</v>
      </c>
      <c r="F374" s="148">
        <v>0</v>
      </c>
      <c r="G374" s="31">
        <v>0</v>
      </c>
      <c r="H374" s="32">
        <f t="shared" si="53"/>
        <v>0</v>
      </c>
      <c r="I374" s="29">
        <f t="shared" si="54"/>
        <v>4000000</v>
      </c>
      <c r="J374" s="32">
        <f t="shared" si="55"/>
        <v>1</v>
      </c>
    </row>
    <row r="375" spans="1:10" hidden="1" x14ac:dyDescent="0.25">
      <c r="B375" s="162" t="s">
        <v>70</v>
      </c>
      <c r="C375" s="75">
        <v>1</v>
      </c>
      <c r="D375" s="76" t="s">
        <v>42</v>
      </c>
      <c r="E375" s="144">
        <v>3500000</v>
      </c>
      <c r="F375" s="148">
        <v>0</v>
      </c>
      <c r="G375" s="31">
        <v>0</v>
      </c>
      <c r="H375" s="32">
        <f t="shared" si="53"/>
        <v>0</v>
      </c>
      <c r="I375" s="29">
        <f t="shared" si="54"/>
        <v>3500000</v>
      </c>
      <c r="J375" s="32">
        <f t="shared" si="55"/>
        <v>1</v>
      </c>
    </row>
    <row r="376" spans="1:10" hidden="1" x14ac:dyDescent="0.25">
      <c r="B376" s="164" t="s">
        <v>71</v>
      </c>
      <c r="C376" s="75">
        <v>1</v>
      </c>
      <c r="D376" s="76" t="s">
        <v>42</v>
      </c>
      <c r="E376" s="144">
        <v>1000000</v>
      </c>
      <c r="F376" s="148">
        <v>0</v>
      </c>
      <c r="G376" s="31">
        <v>0</v>
      </c>
      <c r="H376" s="32">
        <f t="shared" si="53"/>
        <v>0</v>
      </c>
      <c r="I376" s="29">
        <f t="shared" si="54"/>
        <v>1000000</v>
      </c>
      <c r="J376" s="32">
        <f t="shared" si="55"/>
        <v>1</v>
      </c>
    </row>
    <row r="377" spans="1:10" hidden="1" x14ac:dyDescent="0.25">
      <c r="B377" s="27" t="s">
        <v>83</v>
      </c>
      <c r="C377" s="28">
        <v>10</v>
      </c>
      <c r="D377" s="99" t="s">
        <v>84</v>
      </c>
      <c r="E377" s="146">
        <v>2500000</v>
      </c>
      <c r="F377" s="148">
        <v>0</v>
      </c>
      <c r="G377" s="31">
        <v>0</v>
      </c>
      <c r="H377" s="32">
        <f t="shared" si="53"/>
        <v>0</v>
      </c>
      <c r="I377" s="29">
        <f t="shared" si="54"/>
        <v>2500000</v>
      </c>
      <c r="J377" s="32">
        <f t="shared" si="55"/>
        <v>1</v>
      </c>
    </row>
    <row r="378" spans="1:10" hidden="1" x14ac:dyDescent="0.25">
      <c r="B378" s="147" t="s">
        <v>127</v>
      </c>
      <c r="C378" s="28">
        <v>5</v>
      </c>
      <c r="D378" s="99" t="s">
        <v>128</v>
      </c>
      <c r="E378" s="146">
        <v>3000000</v>
      </c>
      <c r="F378" s="148">
        <v>0</v>
      </c>
      <c r="G378" s="31">
        <v>0</v>
      </c>
      <c r="H378" s="32">
        <f t="shared" si="53"/>
        <v>0</v>
      </c>
      <c r="I378" s="29">
        <f t="shared" si="54"/>
        <v>3000000</v>
      </c>
      <c r="J378" s="32">
        <f t="shared" si="55"/>
        <v>1</v>
      </c>
    </row>
    <row r="379" spans="1:10" ht="30" x14ac:dyDescent="0.25">
      <c r="A379" s="84" t="s">
        <v>215</v>
      </c>
      <c r="B379" s="27" t="s">
        <v>30</v>
      </c>
      <c r="C379" s="28"/>
      <c r="D379" s="28"/>
      <c r="E379" s="29">
        <f>SUM(E380:E386)</f>
        <v>45000000</v>
      </c>
      <c r="F379" s="148"/>
      <c r="G379" s="31">
        <f>SUM(G380:G386)</f>
        <v>45000000</v>
      </c>
      <c r="H379" s="32">
        <f t="shared" si="53"/>
        <v>1</v>
      </c>
      <c r="I379" s="29">
        <f t="shared" si="54"/>
        <v>0</v>
      </c>
      <c r="J379" s="32">
        <f t="shared" si="55"/>
        <v>0</v>
      </c>
    </row>
    <row r="380" spans="1:10" ht="15.75" x14ac:dyDescent="0.25">
      <c r="A380" s="61"/>
      <c r="B380" s="34" t="s">
        <v>49</v>
      </c>
      <c r="C380" s="35">
        <v>1</v>
      </c>
      <c r="D380" s="35" t="s">
        <v>37</v>
      </c>
      <c r="E380" s="62">
        <v>3200000</v>
      </c>
      <c r="F380" s="148">
        <v>1</v>
      </c>
      <c r="G380" s="31">
        <v>3200000</v>
      </c>
      <c r="H380" s="32">
        <f t="shared" si="53"/>
        <v>1</v>
      </c>
      <c r="I380" s="29">
        <f t="shared" si="54"/>
        <v>0</v>
      </c>
      <c r="J380" s="32">
        <f t="shared" si="55"/>
        <v>0</v>
      </c>
    </row>
    <row r="381" spans="1:10" ht="15.75" x14ac:dyDescent="0.25">
      <c r="A381" s="61"/>
      <c r="B381" s="34" t="s">
        <v>73</v>
      </c>
      <c r="C381" s="35">
        <v>11</v>
      </c>
      <c r="D381" s="35" t="s">
        <v>32</v>
      </c>
      <c r="E381" s="62">
        <v>2750000</v>
      </c>
      <c r="F381" s="148">
        <v>1</v>
      </c>
      <c r="G381" s="31">
        <v>2750000</v>
      </c>
      <c r="H381" s="32">
        <f t="shared" si="53"/>
        <v>1</v>
      </c>
      <c r="I381" s="29">
        <f t="shared" si="54"/>
        <v>0</v>
      </c>
      <c r="J381" s="32">
        <f t="shared" si="55"/>
        <v>0</v>
      </c>
    </row>
    <row r="382" spans="1:10" ht="15.75" x14ac:dyDescent="0.25">
      <c r="A382" s="61"/>
      <c r="B382" s="34" t="s">
        <v>33</v>
      </c>
      <c r="C382" s="35">
        <v>1</v>
      </c>
      <c r="D382" s="35" t="s">
        <v>32</v>
      </c>
      <c r="E382" s="62">
        <v>1125000</v>
      </c>
      <c r="F382" s="148">
        <v>1</v>
      </c>
      <c r="G382" s="31">
        <v>1125000</v>
      </c>
      <c r="H382" s="32">
        <f t="shared" si="53"/>
        <v>1</v>
      </c>
      <c r="I382" s="29">
        <f t="shared" si="54"/>
        <v>0</v>
      </c>
      <c r="J382" s="32">
        <f t="shared" si="55"/>
        <v>0</v>
      </c>
    </row>
    <row r="383" spans="1:10" ht="31.5" x14ac:dyDescent="0.25">
      <c r="A383" s="61"/>
      <c r="B383" s="34" t="s">
        <v>113</v>
      </c>
      <c r="C383" s="40" t="s">
        <v>216</v>
      </c>
      <c r="D383" s="35" t="s">
        <v>32</v>
      </c>
      <c r="E383" s="62">
        <v>31675000</v>
      </c>
      <c r="F383" s="148">
        <v>1</v>
      </c>
      <c r="G383" s="31">
        <v>31675000</v>
      </c>
      <c r="H383" s="32">
        <f t="shared" si="53"/>
        <v>1</v>
      </c>
      <c r="I383" s="29">
        <f t="shared" si="54"/>
        <v>0</v>
      </c>
      <c r="J383" s="32">
        <f t="shared" si="55"/>
        <v>0</v>
      </c>
    </row>
    <row r="384" spans="1:10" ht="15.75" x14ac:dyDescent="0.25">
      <c r="A384" s="61"/>
      <c r="B384" s="34" t="s">
        <v>217</v>
      </c>
      <c r="C384" s="39" t="s">
        <v>218</v>
      </c>
      <c r="D384" s="35" t="s">
        <v>32</v>
      </c>
      <c r="E384" s="62">
        <v>3000000</v>
      </c>
      <c r="F384" s="148">
        <v>1</v>
      </c>
      <c r="G384" s="31">
        <v>3000000</v>
      </c>
      <c r="H384" s="32">
        <f t="shared" si="53"/>
        <v>1</v>
      </c>
      <c r="I384" s="29">
        <f t="shared" si="54"/>
        <v>0</v>
      </c>
      <c r="J384" s="32">
        <f t="shared" si="55"/>
        <v>0</v>
      </c>
    </row>
    <row r="385" spans="1:10" ht="15.75" x14ac:dyDescent="0.25">
      <c r="A385" s="61"/>
      <c r="B385" s="34" t="s">
        <v>36</v>
      </c>
      <c r="C385" s="35">
        <v>121</v>
      </c>
      <c r="D385" s="35" t="s">
        <v>37</v>
      </c>
      <c r="E385" s="62">
        <v>3025000</v>
      </c>
      <c r="F385" s="148">
        <v>1</v>
      </c>
      <c r="G385" s="31">
        <v>3025000</v>
      </c>
      <c r="H385" s="32">
        <f t="shared" si="53"/>
        <v>1</v>
      </c>
      <c r="I385" s="29">
        <f t="shared" si="54"/>
        <v>0</v>
      </c>
      <c r="J385" s="32">
        <f t="shared" si="55"/>
        <v>0</v>
      </c>
    </row>
    <row r="386" spans="1:10" ht="15.75" x14ac:dyDescent="0.25">
      <c r="A386" s="66"/>
      <c r="B386" s="34" t="s">
        <v>38</v>
      </c>
      <c r="C386" s="35">
        <v>1</v>
      </c>
      <c r="D386" s="35" t="s">
        <v>37</v>
      </c>
      <c r="E386" s="62">
        <v>225000</v>
      </c>
      <c r="F386" s="148">
        <v>1</v>
      </c>
      <c r="G386" s="31">
        <v>225000</v>
      </c>
      <c r="H386" s="32">
        <f t="shared" si="53"/>
        <v>1</v>
      </c>
      <c r="I386" s="29">
        <f t="shared" si="54"/>
        <v>0</v>
      </c>
      <c r="J386" s="32">
        <f t="shared" si="55"/>
        <v>0</v>
      </c>
    </row>
    <row r="387" spans="1:10" ht="30" hidden="1" x14ac:dyDescent="0.25">
      <c r="A387" s="93" t="s">
        <v>215</v>
      </c>
      <c r="B387" s="27" t="s">
        <v>82</v>
      </c>
      <c r="C387" s="28"/>
      <c r="D387" s="28"/>
      <c r="E387" s="29">
        <f>SUM(E388:E396)</f>
        <v>30000000</v>
      </c>
      <c r="F387" s="148"/>
      <c r="G387" s="31">
        <f>SUM(G388:G396)</f>
        <v>0</v>
      </c>
      <c r="H387" s="32">
        <f t="shared" si="53"/>
        <v>0</v>
      </c>
      <c r="I387" s="29">
        <f t="shared" si="54"/>
        <v>30000000</v>
      </c>
      <c r="J387" s="32">
        <f t="shared" si="55"/>
        <v>1</v>
      </c>
    </row>
    <row r="388" spans="1:10" hidden="1" x14ac:dyDescent="0.25">
      <c r="B388" s="162" t="s">
        <v>64</v>
      </c>
      <c r="C388" s="75">
        <v>1</v>
      </c>
      <c r="D388" s="76" t="s">
        <v>32</v>
      </c>
      <c r="E388" s="144">
        <v>2000000</v>
      </c>
      <c r="F388" s="148">
        <v>0</v>
      </c>
      <c r="G388" s="31">
        <v>0</v>
      </c>
      <c r="H388" s="32">
        <f t="shared" si="53"/>
        <v>0</v>
      </c>
      <c r="I388" s="29">
        <f t="shared" si="54"/>
        <v>2000000</v>
      </c>
      <c r="J388" s="32">
        <f t="shared" si="55"/>
        <v>1</v>
      </c>
    </row>
    <row r="389" spans="1:10" hidden="1" x14ac:dyDescent="0.25">
      <c r="B389" s="162" t="s">
        <v>65</v>
      </c>
      <c r="C389" s="75">
        <v>3</v>
      </c>
      <c r="D389" s="76" t="s">
        <v>42</v>
      </c>
      <c r="E389" s="144">
        <v>9000000</v>
      </c>
      <c r="F389" s="148">
        <v>0</v>
      </c>
      <c r="G389" s="31">
        <v>0</v>
      </c>
      <c r="H389" s="32">
        <f t="shared" si="53"/>
        <v>0</v>
      </c>
      <c r="I389" s="29">
        <f t="shared" si="54"/>
        <v>9000000</v>
      </c>
      <c r="J389" s="32">
        <f t="shared" si="55"/>
        <v>1</v>
      </c>
    </row>
    <row r="390" spans="1:10" hidden="1" x14ac:dyDescent="0.25">
      <c r="B390" s="163" t="s">
        <v>66</v>
      </c>
      <c r="C390" s="75">
        <v>1</v>
      </c>
      <c r="D390" s="76" t="s">
        <v>42</v>
      </c>
      <c r="E390" s="144">
        <v>2000000</v>
      </c>
      <c r="F390" s="148">
        <v>0</v>
      </c>
      <c r="G390" s="31">
        <v>0</v>
      </c>
      <c r="H390" s="32">
        <f t="shared" si="53"/>
        <v>0</v>
      </c>
      <c r="I390" s="29">
        <f t="shared" si="54"/>
        <v>2000000</v>
      </c>
      <c r="J390" s="32">
        <f t="shared" si="55"/>
        <v>1</v>
      </c>
    </row>
    <row r="391" spans="1:10" hidden="1" x14ac:dyDescent="0.25">
      <c r="B391" s="163" t="s">
        <v>67</v>
      </c>
      <c r="C391" s="75">
        <v>1</v>
      </c>
      <c r="D391" s="76" t="s">
        <v>42</v>
      </c>
      <c r="E391" s="144">
        <v>3000000</v>
      </c>
      <c r="F391" s="148">
        <v>0</v>
      </c>
      <c r="G391" s="31">
        <v>0</v>
      </c>
      <c r="H391" s="32">
        <f t="shared" si="53"/>
        <v>0</v>
      </c>
      <c r="I391" s="29">
        <f t="shared" si="54"/>
        <v>3000000</v>
      </c>
      <c r="J391" s="32">
        <f t="shared" si="55"/>
        <v>1</v>
      </c>
    </row>
    <row r="392" spans="1:10" hidden="1" x14ac:dyDescent="0.25">
      <c r="B392" s="141" t="s">
        <v>68</v>
      </c>
      <c r="C392" s="75">
        <v>16</v>
      </c>
      <c r="D392" s="76" t="s">
        <v>69</v>
      </c>
      <c r="E392" s="144">
        <v>4000000</v>
      </c>
      <c r="F392" s="148">
        <v>0</v>
      </c>
      <c r="G392" s="31">
        <v>0</v>
      </c>
      <c r="H392" s="32">
        <f t="shared" si="53"/>
        <v>0</v>
      </c>
      <c r="I392" s="29">
        <f t="shared" si="54"/>
        <v>4000000</v>
      </c>
      <c r="J392" s="32">
        <f t="shared" si="55"/>
        <v>1</v>
      </c>
    </row>
    <row r="393" spans="1:10" hidden="1" x14ac:dyDescent="0.25">
      <c r="B393" s="162" t="s">
        <v>70</v>
      </c>
      <c r="C393" s="75">
        <v>1</v>
      </c>
      <c r="D393" s="76" t="s">
        <v>42</v>
      </c>
      <c r="E393" s="144">
        <v>3500000</v>
      </c>
      <c r="F393" s="148">
        <v>0</v>
      </c>
      <c r="G393" s="31">
        <v>0</v>
      </c>
      <c r="H393" s="32">
        <f t="shared" si="53"/>
        <v>0</v>
      </c>
      <c r="I393" s="29">
        <f t="shared" si="54"/>
        <v>3500000</v>
      </c>
      <c r="J393" s="32">
        <f t="shared" si="55"/>
        <v>1</v>
      </c>
    </row>
    <row r="394" spans="1:10" hidden="1" x14ac:dyDescent="0.25">
      <c r="B394" s="164" t="s">
        <v>71</v>
      </c>
      <c r="C394" s="75">
        <v>1</v>
      </c>
      <c r="D394" s="76" t="s">
        <v>42</v>
      </c>
      <c r="E394" s="144">
        <v>1000000</v>
      </c>
      <c r="F394" s="148">
        <v>0</v>
      </c>
      <c r="G394" s="31">
        <v>0</v>
      </c>
      <c r="H394" s="32">
        <f t="shared" si="53"/>
        <v>0</v>
      </c>
      <c r="I394" s="29">
        <f t="shared" si="54"/>
        <v>1000000</v>
      </c>
      <c r="J394" s="32">
        <f t="shared" si="55"/>
        <v>1</v>
      </c>
    </row>
    <row r="395" spans="1:10" hidden="1" x14ac:dyDescent="0.25">
      <c r="B395" s="27" t="s">
        <v>83</v>
      </c>
      <c r="C395" s="28">
        <v>10</v>
      </c>
      <c r="D395" s="99" t="s">
        <v>84</v>
      </c>
      <c r="E395" s="146">
        <v>2500000</v>
      </c>
      <c r="F395" s="148">
        <v>0</v>
      </c>
      <c r="G395" s="31">
        <v>0</v>
      </c>
      <c r="H395" s="32">
        <f t="shared" si="53"/>
        <v>0</v>
      </c>
      <c r="I395" s="29">
        <f t="shared" si="54"/>
        <v>2500000</v>
      </c>
      <c r="J395" s="32">
        <f t="shared" si="55"/>
        <v>1</v>
      </c>
    </row>
    <row r="396" spans="1:10" hidden="1" x14ac:dyDescent="0.25">
      <c r="B396" s="147" t="s">
        <v>127</v>
      </c>
      <c r="C396" s="28">
        <v>5</v>
      </c>
      <c r="D396" s="99" t="s">
        <v>128</v>
      </c>
      <c r="E396" s="146">
        <v>3000000</v>
      </c>
      <c r="F396" s="159">
        <v>0</v>
      </c>
      <c r="G396" s="46">
        <v>0</v>
      </c>
      <c r="H396" s="47">
        <f t="shared" si="53"/>
        <v>0</v>
      </c>
      <c r="I396" s="48">
        <f t="shared" si="54"/>
        <v>3000000</v>
      </c>
      <c r="J396" s="47">
        <f t="shared" si="55"/>
        <v>1</v>
      </c>
    </row>
    <row r="397" spans="1:10" x14ac:dyDescent="0.25">
      <c r="B397" s="110"/>
      <c r="C397" s="210"/>
      <c r="D397" s="196"/>
      <c r="E397" s="211"/>
      <c r="F397" s="121"/>
      <c r="G397" s="198"/>
      <c r="H397" s="114"/>
      <c r="I397" s="115"/>
      <c r="J397" s="114"/>
    </row>
    <row r="398" spans="1:10" ht="30" x14ac:dyDescent="0.25">
      <c r="A398" s="84" t="s">
        <v>225</v>
      </c>
      <c r="B398" s="27" t="s">
        <v>30</v>
      </c>
      <c r="C398" s="28"/>
      <c r="D398" s="28"/>
      <c r="E398" s="29">
        <f>SUM(E399:E405)</f>
        <v>45000000</v>
      </c>
      <c r="F398" s="148"/>
      <c r="G398" s="31">
        <f>SUM(G399:G414)</f>
        <v>45000000</v>
      </c>
      <c r="H398" s="32">
        <f t="shared" ref="H398:H414" si="56">G398/E398*100%</f>
        <v>1</v>
      </c>
      <c r="I398" s="29">
        <f t="shared" ref="I398:I414" si="57">E398-G398</f>
        <v>0</v>
      </c>
      <c r="J398" s="32">
        <f t="shared" ref="J398:J414" si="58">100%-H398</f>
        <v>0</v>
      </c>
    </row>
    <row r="399" spans="1:10" ht="15.75" x14ac:dyDescent="0.25">
      <c r="A399" s="61"/>
      <c r="B399" s="34" t="s">
        <v>49</v>
      </c>
      <c r="C399" s="35">
        <v>1</v>
      </c>
      <c r="D399" s="35" t="s">
        <v>37</v>
      </c>
      <c r="E399" s="62">
        <v>3200000</v>
      </c>
      <c r="F399" s="148">
        <v>1</v>
      </c>
      <c r="G399" s="31">
        <v>3200000</v>
      </c>
      <c r="H399" s="32">
        <f t="shared" si="56"/>
        <v>1</v>
      </c>
      <c r="I399" s="29">
        <f t="shared" si="57"/>
        <v>0</v>
      </c>
      <c r="J399" s="32">
        <f t="shared" si="58"/>
        <v>0</v>
      </c>
    </row>
    <row r="400" spans="1:10" ht="15.75" x14ac:dyDescent="0.25">
      <c r="A400" s="61"/>
      <c r="B400" s="34" t="s">
        <v>73</v>
      </c>
      <c r="C400" s="35">
        <v>14</v>
      </c>
      <c r="D400" s="35" t="s">
        <v>32</v>
      </c>
      <c r="E400" s="62">
        <v>3500000</v>
      </c>
      <c r="F400" s="148">
        <v>1</v>
      </c>
      <c r="G400" s="31">
        <v>3500000</v>
      </c>
      <c r="H400" s="32">
        <f t="shared" si="56"/>
        <v>1</v>
      </c>
      <c r="I400" s="29">
        <f t="shared" si="57"/>
        <v>0</v>
      </c>
      <c r="J400" s="32">
        <f t="shared" si="58"/>
        <v>0</v>
      </c>
    </row>
    <row r="401" spans="1:10" ht="15.75" x14ac:dyDescent="0.25">
      <c r="A401" s="61"/>
      <c r="B401" s="34" t="s">
        <v>33</v>
      </c>
      <c r="C401" s="35">
        <v>1</v>
      </c>
      <c r="D401" s="35" t="s">
        <v>32</v>
      </c>
      <c r="E401" s="62">
        <v>1125000</v>
      </c>
      <c r="F401" s="148">
        <v>1</v>
      </c>
      <c r="G401" s="31">
        <v>1125000</v>
      </c>
      <c r="H401" s="32">
        <f t="shared" si="56"/>
        <v>1</v>
      </c>
      <c r="I401" s="29">
        <f t="shared" si="57"/>
        <v>0</v>
      </c>
      <c r="J401" s="32">
        <f t="shared" si="58"/>
        <v>0</v>
      </c>
    </row>
    <row r="402" spans="1:10" ht="15.75" x14ac:dyDescent="0.25">
      <c r="A402" s="61"/>
      <c r="B402" s="34" t="s">
        <v>124</v>
      </c>
      <c r="C402" s="35">
        <v>3</v>
      </c>
      <c r="D402" s="35" t="s">
        <v>37</v>
      </c>
      <c r="E402" s="62">
        <v>2340000</v>
      </c>
      <c r="F402" s="148">
        <v>1</v>
      </c>
      <c r="G402" s="31">
        <v>2340000</v>
      </c>
      <c r="H402" s="32">
        <f t="shared" si="56"/>
        <v>1</v>
      </c>
      <c r="I402" s="29">
        <f t="shared" si="57"/>
        <v>0</v>
      </c>
      <c r="J402" s="32">
        <f t="shared" si="58"/>
        <v>0</v>
      </c>
    </row>
    <row r="403" spans="1:10" ht="47.25" x14ac:dyDescent="0.25">
      <c r="A403" s="61"/>
      <c r="B403" s="34" t="s">
        <v>90</v>
      </c>
      <c r="C403" s="40" t="s">
        <v>226</v>
      </c>
      <c r="D403" s="35" t="s">
        <v>32</v>
      </c>
      <c r="E403" s="62">
        <v>32335000</v>
      </c>
      <c r="F403" s="148">
        <v>1</v>
      </c>
      <c r="G403" s="31">
        <v>32335000</v>
      </c>
      <c r="H403" s="32">
        <f t="shared" si="56"/>
        <v>1</v>
      </c>
      <c r="I403" s="29">
        <f t="shared" si="57"/>
        <v>0</v>
      </c>
      <c r="J403" s="32">
        <f t="shared" si="58"/>
        <v>0</v>
      </c>
    </row>
    <row r="404" spans="1:10" ht="15.75" x14ac:dyDescent="0.25">
      <c r="A404" s="61"/>
      <c r="B404" s="34" t="s">
        <v>36</v>
      </c>
      <c r="C404" s="35">
        <v>91</v>
      </c>
      <c r="D404" s="35" t="s">
        <v>37</v>
      </c>
      <c r="E404" s="62">
        <v>2275000</v>
      </c>
      <c r="F404" s="148">
        <v>1</v>
      </c>
      <c r="G404" s="31">
        <v>2275000</v>
      </c>
      <c r="H404" s="32">
        <f t="shared" si="56"/>
        <v>1</v>
      </c>
      <c r="I404" s="29">
        <f t="shared" si="57"/>
        <v>0</v>
      </c>
      <c r="J404" s="32">
        <f t="shared" si="58"/>
        <v>0</v>
      </c>
    </row>
    <row r="405" spans="1:10" ht="15.75" x14ac:dyDescent="0.25">
      <c r="A405" s="66"/>
      <c r="B405" s="34" t="s">
        <v>38</v>
      </c>
      <c r="C405" s="35">
        <v>1</v>
      </c>
      <c r="D405" s="35" t="s">
        <v>37</v>
      </c>
      <c r="E405" s="62">
        <v>225000</v>
      </c>
      <c r="F405" s="148">
        <v>1</v>
      </c>
      <c r="G405" s="31">
        <v>225000</v>
      </c>
      <c r="H405" s="32">
        <f t="shared" si="56"/>
        <v>1</v>
      </c>
      <c r="I405" s="29">
        <f t="shared" si="57"/>
        <v>0</v>
      </c>
      <c r="J405" s="32">
        <f t="shared" si="58"/>
        <v>0</v>
      </c>
    </row>
    <row r="406" spans="1:10" ht="30" hidden="1" x14ac:dyDescent="0.25">
      <c r="A406" s="93" t="s">
        <v>225</v>
      </c>
      <c r="B406" s="27" t="s">
        <v>82</v>
      </c>
      <c r="C406" s="28"/>
      <c r="D406" s="28"/>
      <c r="E406" s="29">
        <f>SUM(E407:E414)</f>
        <v>30000000</v>
      </c>
      <c r="F406" s="148"/>
      <c r="G406" s="31">
        <f>SUM(G407:G414)</f>
        <v>0</v>
      </c>
      <c r="H406" s="32">
        <f t="shared" si="56"/>
        <v>0</v>
      </c>
      <c r="I406" s="29">
        <f t="shared" si="57"/>
        <v>30000000</v>
      </c>
      <c r="J406" s="32">
        <f t="shared" si="58"/>
        <v>1</v>
      </c>
    </row>
    <row r="407" spans="1:10" hidden="1" x14ac:dyDescent="0.25">
      <c r="B407" s="74" t="s">
        <v>64</v>
      </c>
      <c r="C407" s="75">
        <v>1</v>
      </c>
      <c r="D407" s="76" t="s">
        <v>32</v>
      </c>
      <c r="E407" s="77">
        <v>2000000</v>
      </c>
      <c r="F407" s="148">
        <v>0</v>
      </c>
      <c r="G407" s="31">
        <v>0</v>
      </c>
      <c r="H407" s="32">
        <f t="shared" si="56"/>
        <v>0</v>
      </c>
      <c r="I407" s="29">
        <f t="shared" si="57"/>
        <v>2000000</v>
      </c>
      <c r="J407" s="32">
        <f t="shared" si="58"/>
        <v>1</v>
      </c>
    </row>
    <row r="408" spans="1:10" hidden="1" x14ac:dyDescent="0.25">
      <c r="B408" s="74" t="s">
        <v>65</v>
      </c>
      <c r="C408" s="75">
        <v>3</v>
      </c>
      <c r="D408" s="76" t="s">
        <v>42</v>
      </c>
      <c r="E408" s="77">
        <v>9000000</v>
      </c>
      <c r="F408" s="148">
        <v>0</v>
      </c>
      <c r="G408" s="31">
        <v>0</v>
      </c>
      <c r="H408" s="32">
        <f t="shared" si="56"/>
        <v>0</v>
      </c>
      <c r="I408" s="29">
        <f t="shared" si="57"/>
        <v>9000000</v>
      </c>
      <c r="J408" s="32">
        <f t="shared" si="58"/>
        <v>1</v>
      </c>
    </row>
    <row r="409" spans="1:10" hidden="1" x14ac:dyDescent="0.25">
      <c r="B409" s="78" t="s">
        <v>66</v>
      </c>
      <c r="C409" s="75">
        <v>1</v>
      </c>
      <c r="D409" s="76" t="s">
        <v>42</v>
      </c>
      <c r="E409" s="77">
        <v>2000000</v>
      </c>
      <c r="F409" s="148">
        <v>0</v>
      </c>
      <c r="G409" s="31">
        <v>0</v>
      </c>
      <c r="H409" s="32">
        <f t="shared" si="56"/>
        <v>0</v>
      </c>
      <c r="I409" s="29">
        <f t="shared" si="57"/>
        <v>2000000</v>
      </c>
      <c r="J409" s="32">
        <f t="shared" si="58"/>
        <v>1</v>
      </c>
    </row>
    <row r="410" spans="1:10" hidden="1" x14ac:dyDescent="0.25">
      <c r="B410" s="78" t="s">
        <v>67</v>
      </c>
      <c r="C410" s="75">
        <v>1</v>
      </c>
      <c r="D410" s="76" t="s">
        <v>42</v>
      </c>
      <c r="E410" s="77">
        <v>3000000</v>
      </c>
      <c r="F410" s="148">
        <v>0</v>
      </c>
      <c r="G410" s="31">
        <v>0</v>
      </c>
      <c r="H410" s="32">
        <f t="shared" si="56"/>
        <v>0</v>
      </c>
      <c r="I410" s="29">
        <f t="shared" si="57"/>
        <v>3000000</v>
      </c>
      <c r="J410" s="32">
        <f t="shared" si="58"/>
        <v>1</v>
      </c>
    </row>
    <row r="411" spans="1:10" hidden="1" x14ac:dyDescent="0.25">
      <c r="B411" s="79" t="s">
        <v>68</v>
      </c>
      <c r="C411" s="75">
        <v>16</v>
      </c>
      <c r="D411" s="76" t="s">
        <v>69</v>
      </c>
      <c r="E411" s="77">
        <v>5500000</v>
      </c>
      <c r="F411" s="148">
        <v>0</v>
      </c>
      <c r="G411" s="31">
        <v>0</v>
      </c>
      <c r="H411" s="32">
        <f t="shared" si="56"/>
        <v>0</v>
      </c>
      <c r="I411" s="29">
        <f t="shared" si="57"/>
        <v>5500000</v>
      </c>
      <c r="J411" s="32">
        <f t="shared" si="58"/>
        <v>1</v>
      </c>
    </row>
    <row r="412" spans="1:10" hidden="1" x14ac:dyDescent="0.25">
      <c r="B412" s="74" t="s">
        <v>70</v>
      </c>
      <c r="C412" s="75">
        <v>1</v>
      </c>
      <c r="D412" s="76" t="s">
        <v>42</v>
      </c>
      <c r="E412" s="77">
        <v>5000000</v>
      </c>
      <c r="F412" s="148">
        <v>0</v>
      </c>
      <c r="G412" s="31">
        <v>0</v>
      </c>
      <c r="H412" s="32">
        <f t="shared" si="56"/>
        <v>0</v>
      </c>
      <c r="I412" s="29">
        <f t="shared" si="57"/>
        <v>5000000</v>
      </c>
      <c r="J412" s="32">
        <f t="shared" si="58"/>
        <v>1</v>
      </c>
    </row>
    <row r="413" spans="1:10" hidden="1" x14ac:dyDescent="0.25">
      <c r="B413" s="80" t="s">
        <v>71</v>
      </c>
      <c r="C413" s="75">
        <v>1</v>
      </c>
      <c r="D413" s="76" t="s">
        <v>42</v>
      </c>
      <c r="E413" s="77">
        <v>1000000</v>
      </c>
      <c r="F413" s="148">
        <v>0</v>
      </c>
      <c r="G413" s="31">
        <v>0</v>
      </c>
      <c r="H413" s="32">
        <f t="shared" si="56"/>
        <v>0</v>
      </c>
      <c r="I413" s="29">
        <f t="shared" si="57"/>
        <v>1000000</v>
      </c>
      <c r="J413" s="32">
        <f t="shared" si="58"/>
        <v>1</v>
      </c>
    </row>
    <row r="414" spans="1:10" hidden="1" x14ac:dyDescent="0.25">
      <c r="B414" s="27" t="s">
        <v>83</v>
      </c>
      <c r="C414" s="28">
        <v>10</v>
      </c>
      <c r="D414" s="99" t="s">
        <v>84</v>
      </c>
      <c r="E414" s="146">
        <v>2500000</v>
      </c>
      <c r="F414" s="148">
        <v>0</v>
      </c>
      <c r="G414" s="31">
        <v>0</v>
      </c>
      <c r="H414" s="32">
        <f t="shared" si="56"/>
        <v>0</v>
      </c>
      <c r="I414" s="29">
        <f t="shared" si="57"/>
        <v>2500000</v>
      </c>
      <c r="J414" s="32">
        <f t="shared" si="58"/>
        <v>1</v>
      </c>
    </row>
    <row r="415" spans="1:10" x14ac:dyDescent="0.25">
      <c r="B415" s="61"/>
      <c r="C415" s="212"/>
      <c r="D415" s="213"/>
      <c r="E415" s="214"/>
      <c r="F415" s="45"/>
      <c r="G415" s="46"/>
      <c r="H415" s="47"/>
      <c r="I415" s="48"/>
      <c r="J415" s="47"/>
    </row>
    <row r="416" spans="1:10" ht="30" x14ac:dyDescent="0.25">
      <c r="A416" s="84" t="s">
        <v>231</v>
      </c>
      <c r="B416" s="27" t="s">
        <v>30</v>
      </c>
      <c r="C416" s="28"/>
      <c r="D416" s="28"/>
      <c r="E416" s="29">
        <f>SUM(E417:E425)</f>
        <v>45000000</v>
      </c>
      <c r="F416" s="148"/>
      <c r="G416" s="31">
        <f>SUM(G417:G435)</f>
        <v>45000000</v>
      </c>
      <c r="H416" s="32">
        <f t="shared" ref="H416:H435" si="59">G416/E416*100%</f>
        <v>1</v>
      </c>
      <c r="I416" s="29">
        <f t="shared" ref="I416:I435" si="60">E416-G416</f>
        <v>0</v>
      </c>
      <c r="J416" s="32">
        <f t="shared" ref="J416:J435" si="61">100%-H416</f>
        <v>0</v>
      </c>
    </row>
    <row r="417" spans="1:10" ht="15.75" x14ac:dyDescent="0.25">
      <c r="A417" s="61"/>
      <c r="B417" s="34" t="s">
        <v>49</v>
      </c>
      <c r="C417" s="35">
        <v>1</v>
      </c>
      <c r="D417" s="35" t="s">
        <v>37</v>
      </c>
      <c r="E417" s="62">
        <v>3200000</v>
      </c>
      <c r="F417" s="148">
        <v>1</v>
      </c>
      <c r="G417" s="31">
        <v>3200000</v>
      </c>
      <c r="H417" s="32">
        <f t="shared" si="59"/>
        <v>1</v>
      </c>
      <c r="I417" s="29">
        <f t="shared" si="60"/>
        <v>0</v>
      </c>
      <c r="J417" s="32">
        <f t="shared" si="61"/>
        <v>0</v>
      </c>
    </row>
    <row r="418" spans="1:10" ht="15.75" x14ac:dyDescent="0.25">
      <c r="A418" s="61"/>
      <c r="B418" s="34" t="s">
        <v>73</v>
      </c>
      <c r="C418" s="35">
        <v>16</v>
      </c>
      <c r="D418" s="35" t="s">
        <v>32</v>
      </c>
      <c r="E418" s="62">
        <v>4000000</v>
      </c>
      <c r="F418" s="148">
        <v>1</v>
      </c>
      <c r="G418" s="31">
        <v>4000000</v>
      </c>
      <c r="H418" s="32">
        <f t="shared" si="59"/>
        <v>1</v>
      </c>
      <c r="I418" s="29">
        <f t="shared" si="60"/>
        <v>0</v>
      </c>
      <c r="J418" s="32">
        <f t="shared" si="61"/>
        <v>0</v>
      </c>
    </row>
    <row r="419" spans="1:10" ht="15.75" x14ac:dyDescent="0.25">
      <c r="A419" s="61"/>
      <c r="B419" s="34" t="s">
        <v>33</v>
      </c>
      <c r="C419" s="35">
        <v>1</v>
      </c>
      <c r="D419" s="35" t="s">
        <v>32</v>
      </c>
      <c r="E419" s="62">
        <v>1125000</v>
      </c>
      <c r="F419" s="148">
        <v>1</v>
      </c>
      <c r="G419" s="31">
        <v>1125000</v>
      </c>
      <c r="H419" s="32">
        <f t="shared" si="59"/>
        <v>1</v>
      </c>
      <c r="I419" s="29">
        <f t="shared" si="60"/>
        <v>0</v>
      </c>
      <c r="J419" s="32">
        <f t="shared" si="61"/>
        <v>0</v>
      </c>
    </row>
    <row r="420" spans="1:10" ht="47.25" x14ac:dyDescent="0.25">
      <c r="A420" s="61"/>
      <c r="B420" s="34" t="s">
        <v>232</v>
      </c>
      <c r="C420" s="40" t="s">
        <v>233</v>
      </c>
      <c r="D420" s="35" t="s">
        <v>32</v>
      </c>
      <c r="E420" s="62">
        <v>32230000</v>
      </c>
      <c r="F420" s="148">
        <v>1</v>
      </c>
      <c r="G420" s="31">
        <v>32230000</v>
      </c>
      <c r="H420" s="32">
        <f t="shared" si="59"/>
        <v>1</v>
      </c>
      <c r="I420" s="29">
        <f t="shared" si="60"/>
        <v>0</v>
      </c>
      <c r="J420" s="32">
        <f t="shared" si="61"/>
        <v>0</v>
      </c>
    </row>
    <row r="421" spans="1:10" ht="15.75" x14ac:dyDescent="0.25">
      <c r="A421" s="61"/>
      <c r="B421" s="107" t="s">
        <v>234</v>
      </c>
      <c r="C421" s="108">
        <v>4</v>
      </c>
      <c r="D421" s="108" t="s">
        <v>37</v>
      </c>
      <c r="E421" s="62">
        <v>600000</v>
      </c>
      <c r="F421" s="148">
        <v>1</v>
      </c>
      <c r="G421" s="31">
        <v>600000</v>
      </c>
      <c r="H421" s="32">
        <f t="shared" si="59"/>
        <v>1</v>
      </c>
      <c r="I421" s="29">
        <f t="shared" si="60"/>
        <v>0</v>
      </c>
      <c r="J421" s="32">
        <f t="shared" si="61"/>
        <v>0</v>
      </c>
    </row>
    <row r="422" spans="1:10" ht="15.75" x14ac:dyDescent="0.25">
      <c r="A422" s="61"/>
      <c r="B422" s="107" t="s">
        <v>235</v>
      </c>
      <c r="C422" s="108">
        <v>3</v>
      </c>
      <c r="D422" s="108" t="s">
        <v>37</v>
      </c>
      <c r="E422" s="62">
        <v>195000</v>
      </c>
      <c r="F422" s="148">
        <v>1</v>
      </c>
      <c r="G422" s="31">
        <v>195000</v>
      </c>
      <c r="H422" s="32">
        <f t="shared" si="59"/>
        <v>1</v>
      </c>
      <c r="I422" s="29">
        <f t="shared" si="60"/>
        <v>0</v>
      </c>
      <c r="J422" s="32">
        <f t="shared" si="61"/>
        <v>0</v>
      </c>
    </row>
    <row r="423" spans="1:10" ht="15.75" x14ac:dyDescent="0.25">
      <c r="A423" s="61"/>
      <c r="B423" s="34" t="s">
        <v>36</v>
      </c>
      <c r="C423" s="35">
        <v>77</v>
      </c>
      <c r="D423" s="35" t="s">
        <v>37</v>
      </c>
      <c r="E423" s="62">
        <v>1925000</v>
      </c>
      <c r="F423" s="148">
        <v>1</v>
      </c>
      <c r="G423" s="31">
        <v>1925000</v>
      </c>
      <c r="H423" s="32">
        <f t="shared" si="59"/>
        <v>1</v>
      </c>
      <c r="I423" s="29">
        <f t="shared" si="60"/>
        <v>0</v>
      </c>
      <c r="J423" s="32">
        <f t="shared" si="61"/>
        <v>0</v>
      </c>
    </row>
    <row r="424" spans="1:10" ht="15.75" x14ac:dyDescent="0.25">
      <c r="A424" s="61"/>
      <c r="B424" s="34" t="s">
        <v>38</v>
      </c>
      <c r="C424" s="35">
        <v>1</v>
      </c>
      <c r="D424" s="35" t="s">
        <v>37</v>
      </c>
      <c r="E424" s="62">
        <v>225000</v>
      </c>
      <c r="F424" s="148">
        <v>1</v>
      </c>
      <c r="G424" s="31">
        <v>225000</v>
      </c>
      <c r="H424" s="32">
        <f t="shared" si="59"/>
        <v>1</v>
      </c>
      <c r="I424" s="29">
        <f t="shared" si="60"/>
        <v>0</v>
      </c>
      <c r="J424" s="32">
        <f t="shared" si="61"/>
        <v>0</v>
      </c>
    </row>
    <row r="425" spans="1:10" ht="15.75" x14ac:dyDescent="0.25">
      <c r="A425" s="66"/>
      <c r="B425" s="34" t="s">
        <v>110</v>
      </c>
      <c r="C425" s="35">
        <v>1</v>
      </c>
      <c r="D425" s="35" t="s">
        <v>32</v>
      </c>
      <c r="E425" s="89">
        <v>1500000</v>
      </c>
      <c r="F425" s="148">
        <v>1</v>
      </c>
      <c r="G425" s="31">
        <v>1500000</v>
      </c>
      <c r="H425" s="32">
        <f t="shared" si="59"/>
        <v>1</v>
      </c>
      <c r="I425" s="29">
        <f t="shared" si="60"/>
        <v>0</v>
      </c>
      <c r="J425" s="32">
        <f t="shared" si="61"/>
        <v>0</v>
      </c>
    </row>
    <row r="426" spans="1:10" ht="30" hidden="1" x14ac:dyDescent="0.25">
      <c r="A426" s="93" t="s">
        <v>231</v>
      </c>
      <c r="B426" s="27" t="s">
        <v>82</v>
      </c>
      <c r="C426" s="28"/>
      <c r="D426" s="28"/>
      <c r="E426" s="29">
        <f>SUM(E427:E435)</f>
        <v>30000000</v>
      </c>
      <c r="F426" s="148"/>
      <c r="G426" s="31">
        <f>SUM(G427:G435)</f>
        <v>0</v>
      </c>
      <c r="H426" s="32">
        <f t="shared" si="59"/>
        <v>0</v>
      </c>
      <c r="I426" s="29">
        <f t="shared" si="60"/>
        <v>30000000</v>
      </c>
      <c r="J426" s="32">
        <f t="shared" si="61"/>
        <v>1</v>
      </c>
    </row>
    <row r="427" spans="1:10" hidden="1" x14ac:dyDescent="0.25">
      <c r="B427" s="74" t="s">
        <v>64</v>
      </c>
      <c r="C427" s="75">
        <v>1</v>
      </c>
      <c r="D427" s="76" t="s">
        <v>32</v>
      </c>
      <c r="E427" s="77">
        <v>2000000</v>
      </c>
      <c r="F427" s="148">
        <v>0</v>
      </c>
      <c r="G427" s="31">
        <v>0</v>
      </c>
      <c r="H427" s="32">
        <f t="shared" si="59"/>
        <v>0</v>
      </c>
      <c r="I427" s="29">
        <f t="shared" si="60"/>
        <v>2000000</v>
      </c>
      <c r="J427" s="32">
        <f t="shared" si="61"/>
        <v>1</v>
      </c>
    </row>
    <row r="428" spans="1:10" hidden="1" x14ac:dyDescent="0.25">
      <c r="B428" s="74" t="s">
        <v>65</v>
      </c>
      <c r="C428" s="75">
        <v>3</v>
      </c>
      <c r="D428" s="76" t="s">
        <v>42</v>
      </c>
      <c r="E428" s="77">
        <v>9000000</v>
      </c>
      <c r="F428" s="148">
        <v>0</v>
      </c>
      <c r="G428" s="31">
        <v>0</v>
      </c>
      <c r="H428" s="32">
        <f t="shared" si="59"/>
        <v>0</v>
      </c>
      <c r="I428" s="29">
        <f t="shared" si="60"/>
        <v>9000000</v>
      </c>
      <c r="J428" s="32">
        <f t="shared" si="61"/>
        <v>1</v>
      </c>
    </row>
    <row r="429" spans="1:10" hidden="1" x14ac:dyDescent="0.25">
      <c r="B429" s="78" t="s">
        <v>66</v>
      </c>
      <c r="C429" s="75">
        <v>1</v>
      </c>
      <c r="D429" s="76" t="s">
        <v>42</v>
      </c>
      <c r="E429" s="77">
        <v>2000000</v>
      </c>
      <c r="F429" s="148">
        <v>0</v>
      </c>
      <c r="G429" s="31">
        <v>0</v>
      </c>
      <c r="H429" s="32">
        <f t="shared" si="59"/>
        <v>0</v>
      </c>
      <c r="I429" s="29">
        <f t="shared" si="60"/>
        <v>2000000</v>
      </c>
      <c r="J429" s="32">
        <f t="shared" si="61"/>
        <v>1</v>
      </c>
    </row>
    <row r="430" spans="1:10" hidden="1" x14ac:dyDescent="0.25">
      <c r="B430" s="78" t="s">
        <v>67</v>
      </c>
      <c r="C430" s="75">
        <v>1</v>
      </c>
      <c r="D430" s="76" t="s">
        <v>42</v>
      </c>
      <c r="E430" s="77">
        <v>3000000</v>
      </c>
      <c r="F430" s="148">
        <v>0</v>
      </c>
      <c r="G430" s="31">
        <v>0</v>
      </c>
      <c r="H430" s="32">
        <f t="shared" si="59"/>
        <v>0</v>
      </c>
      <c r="I430" s="29">
        <f t="shared" si="60"/>
        <v>3000000</v>
      </c>
      <c r="J430" s="32">
        <f t="shared" si="61"/>
        <v>1</v>
      </c>
    </row>
    <row r="431" spans="1:10" hidden="1" x14ac:dyDescent="0.25">
      <c r="B431" s="79" t="s">
        <v>68</v>
      </c>
      <c r="C431" s="75">
        <v>18</v>
      </c>
      <c r="D431" s="76" t="s">
        <v>69</v>
      </c>
      <c r="E431" s="77">
        <v>5000000</v>
      </c>
      <c r="F431" s="148">
        <v>0</v>
      </c>
      <c r="G431" s="31">
        <v>0</v>
      </c>
      <c r="H431" s="32">
        <f t="shared" si="59"/>
        <v>0</v>
      </c>
      <c r="I431" s="29">
        <f t="shared" si="60"/>
        <v>5000000</v>
      </c>
      <c r="J431" s="32">
        <f t="shared" si="61"/>
        <v>1</v>
      </c>
    </row>
    <row r="432" spans="1:10" hidden="1" x14ac:dyDescent="0.25">
      <c r="B432" s="74" t="s">
        <v>70</v>
      </c>
      <c r="C432" s="75">
        <v>1</v>
      </c>
      <c r="D432" s="76" t="s">
        <v>42</v>
      </c>
      <c r="E432" s="77">
        <v>4900000</v>
      </c>
      <c r="F432" s="148">
        <v>0</v>
      </c>
      <c r="G432" s="31">
        <v>0</v>
      </c>
      <c r="H432" s="32">
        <f t="shared" si="59"/>
        <v>0</v>
      </c>
      <c r="I432" s="29">
        <f t="shared" si="60"/>
        <v>4900000</v>
      </c>
      <c r="J432" s="32">
        <f t="shared" si="61"/>
        <v>1</v>
      </c>
    </row>
    <row r="433" spans="1:10" hidden="1" x14ac:dyDescent="0.25">
      <c r="B433" s="80" t="s">
        <v>71</v>
      </c>
      <c r="C433" s="75">
        <v>1</v>
      </c>
      <c r="D433" s="76" t="s">
        <v>42</v>
      </c>
      <c r="E433" s="77">
        <v>1000000</v>
      </c>
      <c r="F433" s="148">
        <v>0</v>
      </c>
      <c r="G433" s="31">
        <v>0</v>
      </c>
      <c r="H433" s="32">
        <f t="shared" si="59"/>
        <v>0</v>
      </c>
      <c r="I433" s="29">
        <f t="shared" si="60"/>
        <v>1000000</v>
      </c>
      <c r="J433" s="32">
        <f t="shared" si="61"/>
        <v>1</v>
      </c>
    </row>
    <row r="434" spans="1:10" hidden="1" x14ac:dyDescent="0.25">
      <c r="B434" s="27" t="s">
        <v>83</v>
      </c>
      <c r="C434" s="28">
        <v>10</v>
      </c>
      <c r="D434" s="99" t="s">
        <v>84</v>
      </c>
      <c r="E434" s="146">
        <v>2500000</v>
      </c>
      <c r="F434" s="148">
        <v>0</v>
      </c>
      <c r="G434" s="31">
        <v>0</v>
      </c>
      <c r="H434" s="32">
        <f t="shared" si="59"/>
        <v>0</v>
      </c>
      <c r="I434" s="29">
        <f t="shared" si="60"/>
        <v>2500000</v>
      </c>
      <c r="J434" s="32">
        <f t="shared" si="61"/>
        <v>1</v>
      </c>
    </row>
    <row r="435" spans="1:10" hidden="1" x14ac:dyDescent="0.25">
      <c r="B435" s="147" t="s">
        <v>127</v>
      </c>
      <c r="C435" s="28">
        <v>1</v>
      </c>
      <c r="D435" s="99" t="s">
        <v>128</v>
      </c>
      <c r="E435" s="146">
        <v>600000</v>
      </c>
      <c r="F435" s="148">
        <v>0</v>
      </c>
      <c r="G435" s="31">
        <v>0</v>
      </c>
      <c r="H435" s="32">
        <f t="shared" si="59"/>
        <v>0</v>
      </c>
      <c r="I435" s="29">
        <f t="shared" si="60"/>
        <v>600000</v>
      </c>
      <c r="J435" s="32">
        <f t="shared" si="61"/>
        <v>1</v>
      </c>
    </row>
    <row r="436" spans="1:10" x14ac:dyDescent="0.25">
      <c r="B436" s="61"/>
      <c r="C436" s="212"/>
      <c r="D436" s="213"/>
      <c r="E436" s="214"/>
      <c r="F436" s="45"/>
      <c r="G436" s="46"/>
      <c r="H436" s="47"/>
      <c r="I436" s="48"/>
      <c r="J436" s="47"/>
    </row>
    <row r="437" spans="1:10" ht="30" x14ac:dyDescent="0.25">
      <c r="A437" s="84" t="s">
        <v>240</v>
      </c>
      <c r="B437" s="27" t="s">
        <v>30</v>
      </c>
      <c r="C437" s="28"/>
      <c r="D437" s="28"/>
      <c r="E437" s="29">
        <f>SUM(E438:E444)</f>
        <v>45000000</v>
      </c>
      <c r="F437" s="148"/>
      <c r="G437" s="31">
        <f>SUM(G438:G444)</f>
        <v>45000000</v>
      </c>
      <c r="H437" s="32">
        <f t="shared" ref="H437:H454" si="62">G437/E437*100%</f>
        <v>1</v>
      </c>
      <c r="I437" s="29">
        <f t="shared" ref="I437:I454" si="63">E437-G437</f>
        <v>0</v>
      </c>
      <c r="J437" s="32">
        <f t="shared" ref="J437:J454" si="64">100%-H437</f>
        <v>0</v>
      </c>
    </row>
    <row r="438" spans="1:10" ht="15.75" x14ac:dyDescent="0.25">
      <c r="A438" s="61"/>
      <c r="B438" s="34" t="s">
        <v>49</v>
      </c>
      <c r="C438" s="35">
        <v>1</v>
      </c>
      <c r="D438" s="35" t="s">
        <v>37</v>
      </c>
      <c r="E438" s="62">
        <v>3200000</v>
      </c>
      <c r="F438" s="148">
        <v>1</v>
      </c>
      <c r="G438" s="31">
        <v>3200000</v>
      </c>
      <c r="H438" s="32">
        <f t="shared" si="62"/>
        <v>1</v>
      </c>
      <c r="I438" s="29">
        <f t="shared" si="63"/>
        <v>0</v>
      </c>
      <c r="J438" s="32">
        <f t="shared" si="64"/>
        <v>0</v>
      </c>
    </row>
    <row r="439" spans="1:10" ht="15.75" x14ac:dyDescent="0.25">
      <c r="A439" s="61"/>
      <c r="B439" s="34" t="s">
        <v>73</v>
      </c>
      <c r="C439" s="35">
        <v>15</v>
      </c>
      <c r="D439" s="35" t="s">
        <v>32</v>
      </c>
      <c r="E439" s="62">
        <v>3750000</v>
      </c>
      <c r="F439" s="148">
        <v>1</v>
      </c>
      <c r="G439" s="31">
        <v>3750000</v>
      </c>
      <c r="H439" s="32">
        <f t="shared" si="62"/>
        <v>1</v>
      </c>
      <c r="I439" s="29">
        <f t="shared" si="63"/>
        <v>0</v>
      </c>
      <c r="J439" s="32">
        <f t="shared" si="64"/>
        <v>0</v>
      </c>
    </row>
    <row r="440" spans="1:10" ht="15.75" x14ac:dyDescent="0.25">
      <c r="A440" s="61"/>
      <c r="B440" s="34" t="s">
        <v>33</v>
      </c>
      <c r="C440" s="35">
        <v>1</v>
      </c>
      <c r="D440" s="35" t="s">
        <v>32</v>
      </c>
      <c r="E440" s="62">
        <v>1125000</v>
      </c>
      <c r="F440" s="148">
        <v>1</v>
      </c>
      <c r="G440" s="31">
        <v>1125000</v>
      </c>
      <c r="H440" s="32">
        <f t="shared" si="62"/>
        <v>1</v>
      </c>
      <c r="I440" s="29">
        <f t="shared" si="63"/>
        <v>0</v>
      </c>
      <c r="J440" s="32">
        <f t="shared" si="64"/>
        <v>0</v>
      </c>
    </row>
    <row r="441" spans="1:10" ht="15.75" x14ac:dyDescent="0.25">
      <c r="A441" s="61"/>
      <c r="B441" s="34" t="s">
        <v>124</v>
      </c>
      <c r="C441" s="35">
        <v>8</v>
      </c>
      <c r="D441" s="35" t="s">
        <v>37</v>
      </c>
      <c r="E441" s="62">
        <v>6240000</v>
      </c>
      <c r="F441" s="148">
        <v>1</v>
      </c>
      <c r="G441" s="31">
        <v>6240000</v>
      </c>
      <c r="H441" s="32">
        <f t="shared" si="62"/>
        <v>1</v>
      </c>
      <c r="I441" s="29">
        <f t="shared" si="63"/>
        <v>0</v>
      </c>
      <c r="J441" s="32">
        <f t="shared" si="64"/>
        <v>0</v>
      </c>
    </row>
    <row r="442" spans="1:10" ht="47.25" x14ac:dyDescent="0.25">
      <c r="A442" s="61"/>
      <c r="B442" s="34" t="s">
        <v>241</v>
      </c>
      <c r="C442" s="40" t="s">
        <v>242</v>
      </c>
      <c r="D442" s="35" t="s">
        <v>32</v>
      </c>
      <c r="E442" s="62">
        <v>28435000</v>
      </c>
      <c r="F442" s="148">
        <v>1</v>
      </c>
      <c r="G442" s="31">
        <v>28435000</v>
      </c>
      <c r="H442" s="32">
        <f t="shared" si="62"/>
        <v>1</v>
      </c>
      <c r="I442" s="29">
        <f t="shared" si="63"/>
        <v>0</v>
      </c>
      <c r="J442" s="32">
        <f t="shared" si="64"/>
        <v>0</v>
      </c>
    </row>
    <row r="443" spans="1:10" ht="15.75" x14ac:dyDescent="0.25">
      <c r="A443" s="61"/>
      <c r="B443" s="34" t="s">
        <v>36</v>
      </c>
      <c r="C443" s="35">
        <v>81</v>
      </c>
      <c r="D443" s="35" t="s">
        <v>37</v>
      </c>
      <c r="E443" s="62">
        <v>2025000</v>
      </c>
      <c r="F443" s="148">
        <v>1</v>
      </c>
      <c r="G443" s="31">
        <v>2025000</v>
      </c>
      <c r="H443" s="215">
        <f t="shared" si="62"/>
        <v>1</v>
      </c>
      <c r="I443" s="29">
        <f t="shared" si="63"/>
        <v>0</v>
      </c>
      <c r="J443" s="32">
        <f t="shared" si="64"/>
        <v>0</v>
      </c>
    </row>
    <row r="444" spans="1:10" ht="15.75" x14ac:dyDescent="0.25">
      <c r="A444" s="66"/>
      <c r="B444" s="34" t="s">
        <v>38</v>
      </c>
      <c r="C444" s="35">
        <v>1</v>
      </c>
      <c r="D444" s="35" t="s">
        <v>37</v>
      </c>
      <c r="E444" s="89">
        <v>225000</v>
      </c>
      <c r="F444" s="148">
        <v>1</v>
      </c>
      <c r="G444" s="31">
        <v>225000</v>
      </c>
      <c r="H444" s="32">
        <f t="shared" si="62"/>
        <v>1</v>
      </c>
      <c r="I444" s="216">
        <f t="shared" si="63"/>
        <v>0</v>
      </c>
      <c r="J444" s="32">
        <f t="shared" si="64"/>
        <v>0</v>
      </c>
    </row>
    <row r="445" spans="1:10" ht="30" hidden="1" x14ac:dyDescent="0.25">
      <c r="A445" s="93" t="s">
        <v>240</v>
      </c>
      <c r="B445" s="149" t="s">
        <v>82</v>
      </c>
      <c r="C445" s="150"/>
      <c r="D445" s="150"/>
      <c r="E445" s="92">
        <f>SUM(E446:E454)</f>
        <v>30000000</v>
      </c>
      <c r="F445" s="151"/>
      <c r="G445" s="70">
        <f>SUM(G446:G454)</f>
        <v>0</v>
      </c>
      <c r="H445" s="91">
        <f t="shared" si="62"/>
        <v>0</v>
      </c>
      <c r="I445" s="92">
        <f t="shared" si="63"/>
        <v>30000000</v>
      </c>
      <c r="J445" s="91">
        <f t="shared" si="64"/>
        <v>1</v>
      </c>
    </row>
    <row r="446" spans="1:10" hidden="1" x14ac:dyDescent="0.25">
      <c r="B446" s="74" t="s">
        <v>64</v>
      </c>
      <c r="C446" s="75">
        <v>1</v>
      </c>
      <c r="D446" s="76" t="s">
        <v>32</v>
      </c>
      <c r="E446" s="77">
        <v>2000000</v>
      </c>
      <c r="F446" s="148">
        <v>0</v>
      </c>
      <c r="G446" s="31">
        <v>0</v>
      </c>
      <c r="H446" s="32">
        <f t="shared" si="62"/>
        <v>0</v>
      </c>
      <c r="I446" s="29">
        <f t="shared" si="63"/>
        <v>2000000</v>
      </c>
      <c r="J446" s="32">
        <f t="shared" si="64"/>
        <v>1</v>
      </c>
    </row>
    <row r="447" spans="1:10" hidden="1" x14ac:dyDescent="0.25">
      <c r="B447" s="74" t="s">
        <v>65</v>
      </c>
      <c r="C447" s="75">
        <v>3</v>
      </c>
      <c r="D447" s="76" t="s">
        <v>42</v>
      </c>
      <c r="E447" s="77">
        <v>9000000</v>
      </c>
      <c r="F447" s="148">
        <v>0</v>
      </c>
      <c r="G447" s="31">
        <v>0</v>
      </c>
      <c r="H447" s="32">
        <f t="shared" si="62"/>
        <v>0</v>
      </c>
      <c r="I447" s="29">
        <f t="shared" si="63"/>
        <v>9000000</v>
      </c>
      <c r="J447" s="32">
        <f t="shared" si="64"/>
        <v>1</v>
      </c>
    </row>
    <row r="448" spans="1:10" hidden="1" x14ac:dyDescent="0.25">
      <c r="B448" s="78" t="s">
        <v>66</v>
      </c>
      <c r="C448" s="75">
        <v>1</v>
      </c>
      <c r="D448" s="76" t="s">
        <v>42</v>
      </c>
      <c r="E448" s="77">
        <v>2000000</v>
      </c>
      <c r="F448" s="148">
        <v>0</v>
      </c>
      <c r="G448" s="31">
        <v>0</v>
      </c>
      <c r="H448" s="32">
        <f t="shared" si="62"/>
        <v>0</v>
      </c>
      <c r="I448" s="29">
        <f t="shared" si="63"/>
        <v>2000000</v>
      </c>
      <c r="J448" s="32">
        <f t="shared" si="64"/>
        <v>1</v>
      </c>
    </row>
    <row r="449" spans="1:10" hidden="1" x14ac:dyDescent="0.25">
      <c r="B449" s="78" t="s">
        <v>67</v>
      </c>
      <c r="C449" s="75">
        <v>1</v>
      </c>
      <c r="D449" s="76" t="s">
        <v>42</v>
      </c>
      <c r="E449" s="77">
        <v>3000000</v>
      </c>
      <c r="F449" s="148">
        <v>0</v>
      </c>
      <c r="G449" s="31">
        <v>0</v>
      </c>
      <c r="H449" s="32">
        <f t="shared" si="62"/>
        <v>0</v>
      </c>
      <c r="I449" s="29">
        <f t="shared" si="63"/>
        <v>3000000</v>
      </c>
      <c r="J449" s="32">
        <f t="shared" si="64"/>
        <v>1</v>
      </c>
    </row>
    <row r="450" spans="1:10" hidden="1" x14ac:dyDescent="0.25">
      <c r="B450" s="79" t="s">
        <v>68</v>
      </c>
      <c r="C450" s="75">
        <v>24</v>
      </c>
      <c r="D450" s="76" t="s">
        <v>69</v>
      </c>
      <c r="E450" s="77">
        <v>4000000</v>
      </c>
      <c r="F450" s="148">
        <v>0</v>
      </c>
      <c r="G450" s="31">
        <v>0</v>
      </c>
      <c r="H450" s="32">
        <f t="shared" si="62"/>
        <v>0</v>
      </c>
      <c r="I450" s="29">
        <f t="shared" si="63"/>
        <v>4000000</v>
      </c>
      <c r="J450" s="32">
        <f t="shared" si="64"/>
        <v>1</v>
      </c>
    </row>
    <row r="451" spans="1:10" hidden="1" x14ac:dyDescent="0.25">
      <c r="B451" s="74" t="s">
        <v>70</v>
      </c>
      <c r="C451" s="75">
        <v>1</v>
      </c>
      <c r="D451" s="76" t="s">
        <v>42</v>
      </c>
      <c r="E451" s="77">
        <v>4100000</v>
      </c>
      <c r="F451" s="148">
        <v>0</v>
      </c>
      <c r="G451" s="31">
        <v>0</v>
      </c>
      <c r="H451" s="32">
        <f t="shared" si="62"/>
        <v>0</v>
      </c>
      <c r="I451" s="29">
        <f t="shared" si="63"/>
        <v>4100000</v>
      </c>
      <c r="J451" s="32">
        <f t="shared" si="64"/>
        <v>1</v>
      </c>
    </row>
    <row r="452" spans="1:10" hidden="1" x14ac:dyDescent="0.25">
      <c r="B452" s="80" t="s">
        <v>71</v>
      </c>
      <c r="C452" s="75">
        <v>1</v>
      </c>
      <c r="D452" s="76" t="s">
        <v>42</v>
      </c>
      <c r="E452" s="77">
        <v>1000000</v>
      </c>
      <c r="F452" s="148">
        <v>0</v>
      </c>
      <c r="G452" s="31">
        <v>0</v>
      </c>
      <c r="H452" s="32">
        <f t="shared" si="62"/>
        <v>0</v>
      </c>
      <c r="I452" s="29">
        <f t="shared" si="63"/>
        <v>1000000</v>
      </c>
      <c r="J452" s="32">
        <f t="shared" si="64"/>
        <v>1</v>
      </c>
    </row>
    <row r="453" spans="1:10" hidden="1" x14ac:dyDescent="0.25">
      <c r="B453" s="27" t="s">
        <v>83</v>
      </c>
      <c r="C453" s="28">
        <v>10</v>
      </c>
      <c r="D453" s="99" t="s">
        <v>84</v>
      </c>
      <c r="E453" s="146">
        <v>2500000</v>
      </c>
      <c r="F453" s="148">
        <v>0</v>
      </c>
      <c r="G453" s="31">
        <v>0</v>
      </c>
      <c r="H453" s="32">
        <f t="shared" si="62"/>
        <v>0</v>
      </c>
      <c r="I453" s="29">
        <f t="shared" si="63"/>
        <v>2500000</v>
      </c>
      <c r="J453" s="32">
        <f t="shared" si="64"/>
        <v>1</v>
      </c>
    </row>
    <row r="454" spans="1:10" ht="1.5" customHeight="1" x14ac:dyDescent="0.25">
      <c r="B454" s="147" t="s">
        <v>127</v>
      </c>
      <c r="C454" s="28">
        <v>4</v>
      </c>
      <c r="D454" s="99" t="s">
        <v>128</v>
      </c>
      <c r="E454" s="146">
        <v>2400000</v>
      </c>
      <c r="F454" s="148">
        <v>0</v>
      </c>
      <c r="G454" s="46">
        <v>0</v>
      </c>
      <c r="H454" s="32">
        <f t="shared" si="62"/>
        <v>0</v>
      </c>
      <c r="I454" s="48">
        <f t="shared" si="63"/>
        <v>2400000</v>
      </c>
      <c r="J454" s="32">
        <f t="shared" si="64"/>
        <v>1</v>
      </c>
    </row>
    <row r="455" spans="1:10" x14ac:dyDescent="0.25">
      <c r="B455" s="110"/>
      <c r="C455" s="210"/>
      <c r="D455" s="221"/>
      <c r="E455" s="222"/>
      <c r="F455" s="223"/>
      <c r="G455" s="198"/>
      <c r="H455" s="105"/>
      <c r="I455" s="115"/>
      <c r="J455" s="188"/>
    </row>
    <row r="456" spans="1:10" ht="30" x14ac:dyDescent="0.25">
      <c r="A456" s="84" t="s">
        <v>245</v>
      </c>
      <c r="B456" s="27" t="s">
        <v>30</v>
      </c>
      <c r="C456" s="28"/>
      <c r="D456" s="28"/>
      <c r="E456" s="29">
        <f>SUM(E457:E463)</f>
        <v>45000000</v>
      </c>
      <c r="F456" s="148"/>
      <c r="G456" s="31">
        <f>SUM(G457:G463)</f>
        <v>45000000</v>
      </c>
      <c r="H456" s="32">
        <f t="shared" ref="H456:H473" si="65">G456/E456*100%</f>
        <v>1</v>
      </c>
      <c r="I456" s="29">
        <f t="shared" ref="I456:I473" si="66">E456-G456</f>
        <v>0</v>
      </c>
      <c r="J456" s="32">
        <f t="shared" ref="J456:J473" si="67">100%-H456</f>
        <v>0</v>
      </c>
    </row>
    <row r="457" spans="1:10" ht="15.75" x14ac:dyDescent="0.25">
      <c r="A457" s="61"/>
      <c r="B457" s="34" t="s">
        <v>49</v>
      </c>
      <c r="C457" s="35">
        <v>1</v>
      </c>
      <c r="D457" s="35" t="s">
        <v>37</v>
      </c>
      <c r="E457" s="62">
        <v>3200000</v>
      </c>
      <c r="F457" s="148">
        <v>1</v>
      </c>
      <c r="G457" s="31">
        <v>3200000</v>
      </c>
      <c r="H457" s="32">
        <f t="shared" si="65"/>
        <v>1</v>
      </c>
      <c r="I457" s="29">
        <f t="shared" si="66"/>
        <v>0</v>
      </c>
      <c r="J457" s="32">
        <f t="shared" si="67"/>
        <v>0</v>
      </c>
    </row>
    <row r="458" spans="1:10" ht="15.75" x14ac:dyDescent="0.25">
      <c r="A458" s="61"/>
      <c r="B458" s="34" t="s">
        <v>73</v>
      </c>
      <c r="C458" s="35">
        <v>18</v>
      </c>
      <c r="D458" s="35" t="s">
        <v>32</v>
      </c>
      <c r="E458" s="62">
        <v>4500000</v>
      </c>
      <c r="F458" s="148">
        <v>1</v>
      </c>
      <c r="G458" s="31">
        <v>4500000</v>
      </c>
      <c r="H458" s="32">
        <f t="shared" si="65"/>
        <v>1</v>
      </c>
      <c r="I458" s="29">
        <f t="shared" si="66"/>
        <v>0</v>
      </c>
      <c r="J458" s="32">
        <f t="shared" si="67"/>
        <v>0</v>
      </c>
    </row>
    <row r="459" spans="1:10" ht="15.75" x14ac:dyDescent="0.25">
      <c r="A459" s="61"/>
      <c r="B459" s="34" t="s">
        <v>33</v>
      </c>
      <c r="C459" s="35">
        <v>1</v>
      </c>
      <c r="D459" s="35" t="s">
        <v>32</v>
      </c>
      <c r="E459" s="62">
        <v>1125000</v>
      </c>
      <c r="F459" s="148">
        <v>1</v>
      </c>
      <c r="G459" s="31">
        <v>1125000</v>
      </c>
      <c r="H459" s="32">
        <f t="shared" si="65"/>
        <v>1</v>
      </c>
      <c r="I459" s="29">
        <f t="shared" si="66"/>
        <v>0</v>
      </c>
      <c r="J459" s="32">
        <f t="shared" si="67"/>
        <v>0</v>
      </c>
    </row>
    <row r="460" spans="1:10" ht="31.5" x14ac:dyDescent="0.25">
      <c r="A460" s="61"/>
      <c r="B460" s="34" t="s">
        <v>103</v>
      </c>
      <c r="C460" s="40" t="s">
        <v>246</v>
      </c>
      <c r="D460" s="35" t="s">
        <v>32</v>
      </c>
      <c r="E460" s="62">
        <v>32335000</v>
      </c>
      <c r="F460" s="148">
        <v>1</v>
      </c>
      <c r="G460" s="31">
        <v>32335000</v>
      </c>
      <c r="H460" s="32">
        <f t="shared" si="65"/>
        <v>1</v>
      </c>
      <c r="I460" s="29">
        <f t="shared" si="66"/>
        <v>0</v>
      </c>
      <c r="J460" s="32">
        <f t="shared" si="67"/>
        <v>0</v>
      </c>
    </row>
    <row r="461" spans="1:10" ht="15.75" x14ac:dyDescent="0.25">
      <c r="A461" s="61"/>
      <c r="B461" s="34" t="s">
        <v>124</v>
      </c>
      <c r="C461" s="35">
        <v>3</v>
      </c>
      <c r="D461" s="35" t="s">
        <v>37</v>
      </c>
      <c r="E461" s="62">
        <v>2340000</v>
      </c>
      <c r="F461" s="148">
        <v>1</v>
      </c>
      <c r="G461" s="31">
        <v>2340000</v>
      </c>
      <c r="H461" s="32">
        <f t="shared" si="65"/>
        <v>1</v>
      </c>
      <c r="I461" s="29">
        <f t="shared" si="66"/>
        <v>0</v>
      </c>
      <c r="J461" s="32">
        <f t="shared" si="67"/>
        <v>0</v>
      </c>
    </row>
    <row r="462" spans="1:10" ht="15.75" x14ac:dyDescent="0.25">
      <c r="A462" s="61"/>
      <c r="B462" s="34" t="s">
        <v>36</v>
      </c>
      <c r="C462" s="35">
        <v>51</v>
      </c>
      <c r="D462" s="35" t="s">
        <v>37</v>
      </c>
      <c r="E462" s="62">
        <v>1275000</v>
      </c>
      <c r="F462" s="148">
        <v>1</v>
      </c>
      <c r="G462" s="31">
        <v>1275000</v>
      </c>
      <c r="H462" s="32">
        <f t="shared" si="65"/>
        <v>1</v>
      </c>
      <c r="I462" s="29">
        <f t="shared" si="66"/>
        <v>0</v>
      </c>
      <c r="J462" s="32">
        <f t="shared" si="67"/>
        <v>0</v>
      </c>
    </row>
    <row r="463" spans="1:10" ht="15.75" x14ac:dyDescent="0.25">
      <c r="A463" s="66"/>
      <c r="B463" s="34" t="s">
        <v>38</v>
      </c>
      <c r="C463" s="35">
        <v>1</v>
      </c>
      <c r="D463" s="35" t="s">
        <v>37</v>
      </c>
      <c r="E463" s="62">
        <v>225000</v>
      </c>
      <c r="F463" s="148">
        <v>1</v>
      </c>
      <c r="G463" s="31">
        <v>225000</v>
      </c>
      <c r="H463" s="32">
        <f t="shared" si="65"/>
        <v>1</v>
      </c>
      <c r="I463" s="29">
        <f t="shared" si="66"/>
        <v>0</v>
      </c>
      <c r="J463" s="32">
        <f t="shared" si="67"/>
        <v>0</v>
      </c>
    </row>
    <row r="464" spans="1:10" ht="30" hidden="1" x14ac:dyDescent="0.25">
      <c r="A464" s="93" t="s">
        <v>245</v>
      </c>
      <c r="B464" s="27" t="s">
        <v>82</v>
      </c>
      <c r="C464" s="28"/>
      <c r="D464" s="28"/>
      <c r="E464" s="29">
        <f>SUM(E465:E473)</f>
        <v>30000000</v>
      </c>
      <c r="F464" s="148"/>
      <c r="G464" s="31">
        <f>SUM(G465:G473)</f>
        <v>0</v>
      </c>
      <c r="H464" s="32">
        <f t="shared" si="65"/>
        <v>0</v>
      </c>
      <c r="I464" s="29">
        <f t="shared" si="66"/>
        <v>30000000</v>
      </c>
      <c r="J464" s="32">
        <f t="shared" si="67"/>
        <v>1</v>
      </c>
    </row>
    <row r="465" spans="1:10" hidden="1" x14ac:dyDescent="0.25">
      <c r="B465" s="162" t="s">
        <v>64</v>
      </c>
      <c r="C465" s="228">
        <v>1</v>
      </c>
      <c r="D465" s="143" t="s">
        <v>32</v>
      </c>
      <c r="E465" s="229">
        <v>2000000</v>
      </c>
      <c r="F465" s="148">
        <v>0</v>
      </c>
      <c r="G465" s="31">
        <v>0</v>
      </c>
      <c r="H465" s="32">
        <f t="shared" si="65"/>
        <v>0</v>
      </c>
      <c r="I465" s="29">
        <f t="shared" si="66"/>
        <v>2000000</v>
      </c>
      <c r="J465" s="32">
        <f t="shared" si="67"/>
        <v>1</v>
      </c>
    </row>
    <row r="466" spans="1:10" hidden="1" x14ac:dyDescent="0.25">
      <c r="B466" s="162" t="s">
        <v>65</v>
      </c>
      <c r="C466" s="228">
        <v>3</v>
      </c>
      <c r="D466" s="143" t="s">
        <v>42</v>
      </c>
      <c r="E466" s="229">
        <v>9000000</v>
      </c>
      <c r="F466" s="148">
        <v>0</v>
      </c>
      <c r="G466" s="31">
        <v>0</v>
      </c>
      <c r="H466" s="32">
        <f t="shared" si="65"/>
        <v>0</v>
      </c>
      <c r="I466" s="29">
        <f t="shared" si="66"/>
        <v>9000000</v>
      </c>
      <c r="J466" s="32">
        <f t="shared" si="67"/>
        <v>1</v>
      </c>
    </row>
    <row r="467" spans="1:10" hidden="1" x14ac:dyDescent="0.25">
      <c r="B467" s="163" t="s">
        <v>66</v>
      </c>
      <c r="C467" s="228">
        <v>1</v>
      </c>
      <c r="D467" s="143" t="s">
        <v>42</v>
      </c>
      <c r="E467" s="229">
        <v>2000000</v>
      </c>
      <c r="F467" s="148">
        <v>0</v>
      </c>
      <c r="G467" s="31">
        <v>0</v>
      </c>
      <c r="H467" s="32">
        <f t="shared" si="65"/>
        <v>0</v>
      </c>
      <c r="I467" s="29">
        <f t="shared" si="66"/>
        <v>2000000</v>
      </c>
      <c r="J467" s="32">
        <f t="shared" si="67"/>
        <v>1</v>
      </c>
    </row>
    <row r="468" spans="1:10" hidden="1" x14ac:dyDescent="0.25">
      <c r="B468" s="163" t="s">
        <v>67</v>
      </c>
      <c r="C468" s="228">
        <v>1</v>
      </c>
      <c r="D468" s="143" t="s">
        <v>42</v>
      </c>
      <c r="E468" s="229">
        <v>3000000</v>
      </c>
      <c r="F468" s="148">
        <v>0</v>
      </c>
      <c r="G468" s="31">
        <v>0</v>
      </c>
      <c r="H468" s="32">
        <f t="shared" si="65"/>
        <v>0</v>
      </c>
      <c r="I468" s="29">
        <f t="shared" si="66"/>
        <v>3000000</v>
      </c>
      <c r="J468" s="32">
        <f t="shared" si="67"/>
        <v>1</v>
      </c>
    </row>
    <row r="469" spans="1:10" hidden="1" x14ac:dyDescent="0.25">
      <c r="B469" s="141" t="s">
        <v>68</v>
      </c>
      <c r="C469" s="228">
        <v>24</v>
      </c>
      <c r="D469" s="143" t="s">
        <v>69</v>
      </c>
      <c r="E469" s="229">
        <v>4000000</v>
      </c>
      <c r="F469" s="148">
        <v>0</v>
      </c>
      <c r="G469" s="31">
        <v>0</v>
      </c>
      <c r="H469" s="32">
        <f t="shared" si="65"/>
        <v>0</v>
      </c>
      <c r="I469" s="29">
        <f t="shared" si="66"/>
        <v>4000000</v>
      </c>
      <c r="J469" s="32">
        <f t="shared" si="67"/>
        <v>1</v>
      </c>
    </row>
    <row r="470" spans="1:10" hidden="1" x14ac:dyDescent="0.25">
      <c r="B470" s="162" t="s">
        <v>70</v>
      </c>
      <c r="C470" s="228">
        <v>1</v>
      </c>
      <c r="D470" s="143" t="s">
        <v>42</v>
      </c>
      <c r="E470" s="229">
        <v>3500000</v>
      </c>
      <c r="F470" s="148">
        <v>0</v>
      </c>
      <c r="G470" s="31">
        <v>0</v>
      </c>
      <c r="H470" s="32">
        <f t="shared" si="65"/>
        <v>0</v>
      </c>
      <c r="I470" s="29">
        <f t="shared" si="66"/>
        <v>3500000</v>
      </c>
      <c r="J470" s="32">
        <f t="shared" si="67"/>
        <v>1</v>
      </c>
    </row>
    <row r="471" spans="1:10" hidden="1" x14ac:dyDescent="0.25">
      <c r="B471" s="230" t="s">
        <v>71</v>
      </c>
      <c r="C471" s="231">
        <v>1</v>
      </c>
      <c r="D471" s="167" t="s">
        <v>42</v>
      </c>
      <c r="E471" s="232">
        <v>1000000</v>
      </c>
      <c r="F471" s="148">
        <v>0</v>
      </c>
      <c r="G471" s="31">
        <v>0</v>
      </c>
      <c r="H471" s="32">
        <f t="shared" si="65"/>
        <v>0</v>
      </c>
      <c r="I471" s="29">
        <f t="shared" si="66"/>
        <v>1000000</v>
      </c>
      <c r="J471" s="32">
        <f t="shared" si="67"/>
        <v>1</v>
      </c>
    </row>
    <row r="472" spans="1:10" hidden="1" x14ac:dyDescent="0.25">
      <c r="B472" s="27" t="s">
        <v>83</v>
      </c>
      <c r="C472" s="28">
        <v>10</v>
      </c>
      <c r="D472" s="99" t="s">
        <v>84</v>
      </c>
      <c r="E472" s="146">
        <v>2500000</v>
      </c>
      <c r="F472" s="148">
        <v>0</v>
      </c>
      <c r="G472" s="31">
        <v>0</v>
      </c>
      <c r="H472" s="32">
        <f t="shared" si="65"/>
        <v>0</v>
      </c>
      <c r="I472" s="29">
        <f t="shared" si="66"/>
        <v>2500000</v>
      </c>
      <c r="J472" s="32">
        <f t="shared" si="67"/>
        <v>1</v>
      </c>
    </row>
    <row r="473" spans="1:10" hidden="1" x14ac:dyDescent="0.25">
      <c r="B473" s="147" t="s">
        <v>127</v>
      </c>
      <c r="C473" s="28">
        <v>5</v>
      </c>
      <c r="D473" s="99" t="s">
        <v>128</v>
      </c>
      <c r="E473" s="146">
        <v>3000000</v>
      </c>
      <c r="F473" s="148">
        <v>0</v>
      </c>
      <c r="G473" s="31">
        <v>0</v>
      </c>
      <c r="H473" s="32">
        <f t="shared" si="65"/>
        <v>0</v>
      </c>
      <c r="I473" s="29">
        <f t="shared" si="66"/>
        <v>3000000</v>
      </c>
      <c r="J473" s="32">
        <f t="shared" si="67"/>
        <v>1</v>
      </c>
    </row>
    <row r="474" spans="1:10" x14ac:dyDescent="0.25">
      <c r="B474" s="61"/>
      <c r="C474" s="212"/>
      <c r="D474" s="213"/>
      <c r="E474" s="214"/>
      <c r="F474" s="45"/>
      <c r="G474" s="46"/>
      <c r="H474" s="47"/>
      <c r="I474" s="48"/>
      <c r="J474" s="47"/>
    </row>
    <row r="475" spans="1:10" ht="30" x14ac:dyDescent="0.25">
      <c r="A475" s="84" t="s">
        <v>252</v>
      </c>
      <c r="B475" s="27" t="s">
        <v>30</v>
      </c>
      <c r="C475" s="28"/>
      <c r="D475" s="28"/>
      <c r="E475" s="29">
        <f>SUM(E476:E482)</f>
        <v>45000000</v>
      </c>
      <c r="F475" s="148"/>
      <c r="G475" s="31">
        <f>SUM(G476:G482)</f>
        <v>45000000</v>
      </c>
      <c r="H475" s="32">
        <f t="shared" ref="H475:H491" si="68">G475/E475*100%</f>
        <v>1</v>
      </c>
      <c r="I475" s="29">
        <f t="shared" ref="I475:I491" si="69">E475-G475</f>
        <v>0</v>
      </c>
      <c r="J475" s="32">
        <f t="shared" ref="J475:J491" si="70">100%-H475</f>
        <v>0</v>
      </c>
    </row>
    <row r="476" spans="1:10" ht="15.75" x14ac:dyDescent="0.25">
      <c r="A476" s="61"/>
      <c r="B476" s="34" t="s">
        <v>49</v>
      </c>
      <c r="C476" s="35">
        <v>1</v>
      </c>
      <c r="D476" s="35" t="s">
        <v>37</v>
      </c>
      <c r="E476" s="62">
        <v>3200000</v>
      </c>
      <c r="F476" s="148">
        <v>1</v>
      </c>
      <c r="G476" s="31">
        <v>3200000</v>
      </c>
      <c r="H476" s="32">
        <f t="shared" si="68"/>
        <v>1</v>
      </c>
      <c r="I476" s="29">
        <f t="shared" si="69"/>
        <v>0</v>
      </c>
      <c r="J476" s="32">
        <f t="shared" si="70"/>
        <v>0</v>
      </c>
    </row>
    <row r="477" spans="1:10" ht="15.75" x14ac:dyDescent="0.25">
      <c r="A477" s="61"/>
      <c r="B477" s="34" t="s">
        <v>73</v>
      </c>
      <c r="C477" s="35">
        <v>18</v>
      </c>
      <c r="D477" s="35" t="s">
        <v>32</v>
      </c>
      <c r="E477" s="62">
        <v>4500000</v>
      </c>
      <c r="F477" s="148">
        <v>1</v>
      </c>
      <c r="G477" s="31">
        <v>4500000</v>
      </c>
      <c r="H477" s="32">
        <f t="shared" si="68"/>
        <v>1</v>
      </c>
      <c r="I477" s="29">
        <f t="shared" si="69"/>
        <v>0</v>
      </c>
      <c r="J477" s="32">
        <f t="shared" si="70"/>
        <v>0</v>
      </c>
    </row>
    <row r="478" spans="1:10" ht="15.75" x14ac:dyDescent="0.25">
      <c r="A478" s="61"/>
      <c r="B478" s="34" t="s">
        <v>33</v>
      </c>
      <c r="C478" s="35">
        <v>1</v>
      </c>
      <c r="D478" s="35" t="s">
        <v>32</v>
      </c>
      <c r="E478" s="62">
        <v>1125000</v>
      </c>
      <c r="F478" s="148">
        <v>1</v>
      </c>
      <c r="G478" s="31">
        <v>1125000</v>
      </c>
      <c r="H478" s="32">
        <f t="shared" si="68"/>
        <v>1</v>
      </c>
      <c r="I478" s="29">
        <f t="shared" si="69"/>
        <v>0</v>
      </c>
      <c r="J478" s="32">
        <f t="shared" si="70"/>
        <v>0</v>
      </c>
    </row>
    <row r="479" spans="1:10" ht="15.75" x14ac:dyDescent="0.25">
      <c r="A479" s="61"/>
      <c r="B479" s="34" t="s">
        <v>253</v>
      </c>
      <c r="C479" s="35">
        <v>4</v>
      </c>
      <c r="D479" s="35" t="s">
        <v>37</v>
      </c>
      <c r="E479" s="62">
        <v>3120000</v>
      </c>
      <c r="F479" s="148">
        <v>1</v>
      </c>
      <c r="G479" s="31">
        <v>3120000</v>
      </c>
      <c r="H479" s="32">
        <f t="shared" si="68"/>
        <v>1</v>
      </c>
      <c r="I479" s="29">
        <f t="shared" si="69"/>
        <v>0</v>
      </c>
      <c r="J479" s="32">
        <f t="shared" si="70"/>
        <v>0</v>
      </c>
    </row>
    <row r="480" spans="1:10" ht="47.25" x14ac:dyDescent="0.25">
      <c r="A480" s="61"/>
      <c r="B480" s="34" t="s">
        <v>254</v>
      </c>
      <c r="C480" s="40" t="s">
        <v>255</v>
      </c>
      <c r="D480" s="35" t="s">
        <v>32</v>
      </c>
      <c r="E480" s="62">
        <v>31555000</v>
      </c>
      <c r="F480" s="148">
        <v>1</v>
      </c>
      <c r="G480" s="31">
        <v>31555000</v>
      </c>
      <c r="H480" s="32">
        <f t="shared" si="68"/>
        <v>1</v>
      </c>
      <c r="I480" s="29">
        <f t="shared" si="69"/>
        <v>0</v>
      </c>
      <c r="J480" s="32">
        <f t="shared" si="70"/>
        <v>0</v>
      </c>
    </row>
    <row r="481" spans="1:10" ht="15.75" x14ac:dyDescent="0.25">
      <c r="A481" s="61"/>
      <c r="B481" s="34" t="s">
        <v>36</v>
      </c>
      <c r="C481" s="35">
        <v>51</v>
      </c>
      <c r="D481" s="35" t="s">
        <v>37</v>
      </c>
      <c r="E481" s="62">
        <v>1275000</v>
      </c>
      <c r="F481" s="148">
        <v>1</v>
      </c>
      <c r="G481" s="31">
        <v>1275000</v>
      </c>
      <c r="H481" s="32">
        <f t="shared" si="68"/>
        <v>1</v>
      </c>
      <c r="I481" s="29">
        <f t="shared" si="69"/>
        <v>0</v>
      </c>
      <c r="J481" s="32">
        <f t="shared" si="70"/>
        <v>0</v>
      </c>
    </row>
    <row r="482" spans="1:10" ht="15.75" x14ac:dyDescent="0.25">
      <c r="A482" s="66"/>
      <c r="B482" s="34" t="s">
        <v>38</v>
      </c>
      <c r="C482" s="35">
        <v>1</v>
      </c>
      <c r="D482" s="35" t="s">
        <v>37</v>
      </c>
      <c r="E482" s="62">
        <v>225000</v>
      </c>
      <c r="F482" s="148">
        <v>1</v>
      </c>
      <c r="G482" s="31">
        <v>225000</v>
      </c>
      <c r="H482" s="32">
        <f t="shared" si="68"/>
        <v>1</v>
      </c>
      <c r="I482" s="29">
        <f t="shared" si="69"/>
        <v>0</v>
      </c>
      <c r="J482" s="32">
        <f t="shared" si="70"/>
        <v>0</v>
      </c>
    </row>
    <row r="483" spans="1:10" ht="30" hidden="1" customHeight="1" x14ac:dyDescent="0.25">
      <c r="A483" s="93" t="s">
        <v>252</v>
      </c>
      <c r="B483" s="27" t="s">
        <v>82</v>
      </c>
      <c r="C483" s="28"/>
      <c r="D483" s="234" t="s">
        <v>260</v>
      </c>
      <c r="E483" s="29">
        <f>SUM(E484:E491)</f>
        <v>30000000</v>
      </c>
      <c r="F483" s="148"/>
      <c r="G483" s="31">
        <f>SUM(G484:G491)</f>
        <v>0</v>
      </c>
      <c r="H483" s="32">
        <f t="shared" si="68"/>
        <v>0</v>
      </c>
      <c r="I483" s="29">
        <f t="shared" si="69"/>
        <v>30000000</v>
      </c>
      <c r="J483" s="32">
        <f t="shared" si="70"/>
        <v>1</v>
      </c>
    </row>
    <row r="484" spans="1:10" hidden="1" x14ac:dyDescent="0.25">
      <c r="B484" s="162" t="s">
        <v>64</v>
      </c>
      <c r="C484" s="228">
        <v>1</v>
      </c>
      <c r="D484" s="143" t="s">
        <v>32</v>
      </c>
      <c r="E484" s="229">
        <v>2000000</v>
      </c>
      <c r="F484" s="148">
        <v>0</v>
      </c>
      <c r="G484" s="31">
        <v>0</v>
      </c>
      <c r="H484" s="32">
        <f t="shared" si="68"/>
        <v>0</v>
      </c>
      <c r="I484" s="29">
        <f t="shared" si="69"/>
        <v>2000000</v>
      </c>
      <c r="J484" s="32">
        <f t="shared" si="70"/>
        <v>1</v>
      </c>
    </row>
    <row r="485" spans="1:10" hidden="1" x14ac:dyDescent="0.25">
      <c r="B485" s="162" t="s">
        <v>65</v>
      </c>
      <c r="C485" s="228">
        <v>3</v>
      </c>
      <c r="D485" s="143" t="s">
        <v>42</v>
      </c>
      <c r="E485" s="229">
        <v>9000000</v>
      </c>
      <c r="F485" s="148">
        <v>0</v>
      </c>
      <c r="G485" s="31">
        <v>0</v>
      </c>
      <c r="H485" s="32">
        <f t="shared" si="68"/>
        <v>0</v>
      </c>
      <c r="I485" s="29">
        <f t="shared" si="69"/>
        <v>9000000</v>
      </c>
      <c r="J485" s="32">
        <f t="shared" si="70"/>
        <v>1</v>
      </c>
    </row>
    <row r="486" spans="1:10" hidden="1" x14ac:dyDescent="0.25">
      <c r="B486" s="163" t="s">
        <v>66</v>
      </c>
      <c r="C486" s="228">
        <v>1</v>
      </c>
      <c r="D486" s="143" t="s">
        <v>42</v>
      </c>
      <c r="E486" s="229">
        <v>2000000</v>
      </c>
      <c r="F486" s="148">
        <v>0</v>
      </c>
      <c r="G486" s="31">
        <v>0</v>
      </c>
      <c r="H486" s="32">
        <f t="shared" si="68"/>
        <v>0</v>
      </c>
      <c r="I486" s="29">
        <f t="shared" si="69"/>
        <v>2000000</v>
      </c>
      <c r="J486" s="32">
        <f t="shared" si="70"/>
        <v>1</v>
      </c>
    </row>
    <row r="487" spans="1:10" hidden="1" x14ac:dyDescent="0.25">
      <c r="B487" s="163" t="s">
        <v>67</v>
      </c>
      <c r="C487" s="228">
        <v>1</v>
      </c>
      <c r="D487" s="143" t="s">
        <v>42</v>
      </c>
      <c r="E487" s="229">
        <v>3000000</v>
      </c>
      <c r="F487" s="148">
        <v>0</v>
      </c>
      <c r="G487" s="31">
        <v>0</v>
      </c>
      <c r="H487" s="32">
        <f t="shared" si="68"/>
        <v>0</v>
      </c>
      <c r="I487" s="29">
        <f t="shared" si="69"/>
        <v>3000000</v>
      </c>
      <c r="J487" s="32">
        <f t="shared" si="70"/>
        <v>1</v>
      </c>
    </row>
    <row r="488" spans="1:10" hidden="1" x14ac:dyDescent="0.25">
      <c r="B488" s="141" t="s">
        <v>68</v>
      </c>
      <c r="C488" s="228">
        <v>24</v>
      </c>
      <c r="D488" s="143" t="s">
        <v>69</v>
      </c>
      <c r="E488" s="229">
        <v>5500000</v>
      </c>
      <c r="F488" s="148">
        <v>0</v>
      </c>
      <c r="G488" s="31">
        <v>0</v>
      </c>
      <c r="H488" s="32">
        <f t="shared" si="68"/>
        <v>0</v>
      </c>
      <c r="I488" s="29">
        <f t="shared" si="69"/>
        <v>5500000</v>
      </c>
      <c r="J488" s="32">
        <f t="shared" si="70"/>
        <v>1</v>
      </c>
    </row>
    <row r="489" spans="1:10" hidden="1" x14ac:dyDescent="0.25">
      <c r="B489" s="162" t="s">
        <v>70</v>
      </c>
      <c r="C489" s="228">
        <v>1</v>
      </c>
      <c r="D489" s="143" t="s">
        <v>42</v>
      </c>
      <c r="E489" s="229">
        <v>5000000</v>
      </c>
      <c r="F489" s="148">
        <v>0</v>
      </c>
      <c r="G489" s="31">
        <v>0</v>
      </c>
      <c r="H489" s="32">
        <f t="shared" si="68"/>
        <v>0</v>
      </c>
      <c r="I489" s="29">
        <f t="shared" si="69"/>
        <v>5000000</v>
      </c>
      <c r="J489" s="32">
        <f t="shared" si="70"/>
        <v>1</v>
      </c>
    </row>
    <row r="490" spans="1:10" hidden="1" x14ac:dyDescent="0.25">
      <c r="B490" s="230" t="s">
        <v>71</v>
      </c>
      <c r="C490" s="231">
        <v>1</v>
      </c>
      <c r="D490" s="167" t="s">
        <v>42</v>
      </c>
      <c r="E490" s="232">
        <v>1000000</v>
      </c>
      <c r="F490" s="148">
        <v>0</v>
      </c>
      <c r="G490" s="31">
        <v>0</v>
      </c>
      <c r="H490" s="32">
        <f t="shared" si="68"/>
        <v>0</v>
      </c>
      <c r="I490" s="29">
        <f t="shared" si="69"/>
        <v>1000000</v>
      </c>
      <c r="J490" s="32">
        <f t="shared" si="70"/>
        <v>1</v>
      </c>
    </row>
    <row r="491" spans="1:10" hidden="1" x14ac:dyDescent="0.25">
      <c r="B491" s="27" t="s">
        <v>83</v>
      </c>
      <c r="C491" s="28">
        <v>10</v>
      </c>
      <c r="D491" s="99" t="s">
        <v>84</v>
      </c>
      <c r="E491" s="146">
        <v>2500000</v>
      </c>
      <c r="F491" s="148">
        <v>0</v>
      </c>
      <c r="G491" s="31">
        <v>0</v>
      </c>
      <c r="H491" s="32">
        <f t="shared" si="68"/>
        <v>0</v>
      </c>
      <c r="I491" s="29">
        <f t="shared" si="69"/>
        <v>2500000</v>
      </c>
      <c r="J491" s="32">
        <f t="shared" si="70"/>
        <v>1</v>
      </c>
    </row>
    <row r="492" spans="1:10" x14ac:dyDescent="0.25">
      <c r="B492" s="61"/>
      <c r="C492" s="212"/>
      <c r="D492" s="213"/>
      <c r="E492" s="214"/>
      <c r="F492" s="45"/>
      <c r="G492" s="46"/>
      <c r="H492" s="47"/>
      <c r="I492" s="48"/>
      <c r="J492" s="47"/>
    </row>
    <row r="493" spans="1:10" ht="30" x14ac:dyDescent="0.25">
      <c r="A493" s="84" t="s">
        <v>261</v>
      </c>
      <c r="B493" s="27" t="s">
        <v>30</v>
      </c>
      <c r="C493" s="28"/>
      <c r="D493" s="28"/>
      <c r="E493" s="29">
        <f>SUM(E494:E500)</f>
        <v>45000000</v>
      </c>
      <c r="F493" s="148"/>
      <c r="G493" s="31">
        <f>SUM(G494:G500)</f>
        <v>45000000</v>
      </c>
      <c r="H493" s="32">
        <f t="shared" ref="H493:H510" si="71">G493/E493*100%</f>
        <v>1</v>
      </c>
      <c r="I493" s="29">
        <f t="shared" ref="I493:I510" si="72">E493-G493</f>
        <v>0</v>
      </c>
      <c r="J493" s="32">
        <f t="shared" ref="J493:J510" si="73">100%-H493</f>
        <v>0</v>
      </c>
    </row>
    <row r="494" spans="1:10" ht="15.75" x14ac:dyDescent="0.25">
      <c r="A494" s="61"/>
      <c r="B494" s="34" t="s">
        <v>89</v>
      </c>
      <c r="C494" s="35">
        <v>8</v>
      </c>
      <c r="D494" s="35" t="s">
        <v>37</v>
      </c>
      <c r="E494" s="62">
        <v>1000000</v>
      </c>
      <c r="F494" s="148">
        <v>1</v>
      </c>
      <c r="G494" s="31">
        <v>1000000</v>
      </c>
      <c r="H494" s="32">
        <f t="shared" si="71"/>
        <v>1</v>
      </c>
      <c r="I494" s="29">
        <f t="shared" si="72"/>
        <v>0</v>
      </c>
      <c r="J494" s="32">
        <f t="shared" si="73"/>
        <v>0</v>
      </c>
    </row>
    <row r="495" spans="1:10" ht="15.75" x14ac:dyDescent="0.25">
      <c r="A495" s="61"/>
      <c r="B495" s="34" t="s">
        <v>73</v>
      </c>
      <c r="C495" s="35">
        <v>15</v>
      </c>
      <c r="D495" s="35" t="s">
        <v>32</v>
      </c>
      <c r="E495" s="62">
        <v>3750000</v>
      </c>
      <c r="F495" s="148">
        <v>1</v>
      </c>
      <c r="G495" s="31">
        <v>3750000</v>
      </c>
      <c r="H495" s="32">
        <f t="shared" si="71"/>
        <v>1</v>
      </c>
      <c r="I495" s="29">
        <f t="shared" si="72"/>
        <v>0</v>
      </c>
      <c r="J495" s="32">
        <f t="shared" si="73"/>
        <v>0</v>
      </c>
    </row>
    <row r="496" spans="1:10" ht="15.75" x14ac:dyDescent="0.25">
      <c r="A496" s="61"/>
      <c r="B496" s="34" t="s">
        <v>33</v>
      </c>
      <c r="C496" s="35">
        <v>1</v>
      </c>
      <c r="D496" s="35" t="s">
        <v>32</v>
      </c>
      <c r="E496" s="62">
        <v>1125000</v>
      </c>
      <c r="F496" s="148">
        <v>1</v>
      </c>
      <c r="G496" s="31">
        <v>1125000</v>
      </c>
      <c r="H496" s="32">
        <f t="shared" si="71"/>
        <v>1</v>
      </c>
      <c r="I496" s="29">
        <f t="shared" si="72"/>
        <v>0</v>
      </c>
      <c r="J496" s="32">
        <f t="shared" si="73"/>
        <v>0</v>
      </c>
    </row>
    <row r="497" spans="1:10" ht="15.75" x14ac:dyDescent="0.25">
      <c r="A497" s="61"/>
      <c r="B497" s="34" t="s">
        <v>262</v>
      </c>
      <c r="C497" s="39" t="s">
        <v>263</v>
      </c>
      <c r="D497" s="35" t="s">
        <v>32</v>
      </c>
      <c r="E497" s="62">
        <v>36875000</v>
      </c>
      <c r="F497" s="148">
        <v>1</v>
      </c>
      <c r="G497" s="31">
        <v>36875000</v>
      </c>
      <c r="H497" s="32">
        <f t="shared" si="71"/>
        <v>1</v>
      </c>
      <c r="I497" s="29">
        <f t="shared" si="72"/>
        <v>0</v>
      </c>
      <c r="J497" s="32">
        <f t="shared" si="73"/>
        <v>0</v>
      </c>
    </row>
    <row r="498" spans="1:10" ht="15.75" x14ac:dyDescent="0.25">
      <c r="A498" s="61"/>
      <c r="B498" s="34" t="s">
        <v>36</v>
      </c>
      <c r="C498" s="35">
        <v>75</v>
      </c>
      <c r="D498" s="35" t="s">
        <v>37</v>
      </c>
      <c r="E498" s="62">
        <v>1875000</v>
      </c>
      <c r="F498" s="148">
        <v>1</v>
      </c>
      <c r="G498" s="31">
        <v>1875000</v>
      </c>
      <c r="H498" s="32">
        <f t="shared" si="71"/>
        <v>1</v>
      </c>
      <c r="I498" s="29">
        <f t="shared" si="72"/>
        <v>0</v>
      </c>
      <c r="J498" s="32">
        <f t="shared" si="73"/>
        <v>0</v>
      </c>
    </row>
    <row r="499" spans="1:10" ht="15.75" x14ac:dyDescent="0.25">
      <c r="A499" s="61"/>
      <c r="B499" s="34" t="s">
        <v>38</v>
      </c>
      <c r="C499" s="35">
        <v>1</v>
      </c>
      <c r="D499" s="35" t="s">
        <v>37</v>
      </c>
      <c r="E499" s="62">
        <v>225000</v>
      </c>
      <c r="F499" s="148">
        <v>1</v>
      </c>
      <c r="G499" s="31">
        <v>225000</v>
      </c>
      <c r="H499" s="32">
        <f t="shared" si="71"/>
        <v>1</v>
      </c>
      <c r="I499" s="29">
        <f t="shared" si="72"/>
        <v>0</v>
      </c>
      <c r="J499" s="32">
        <f t="shared" si="73"/>
        <v>0</v>
      </c>
    </row>
    <row r="500" spans="1:10" ht="15.75" x14ac:dyDescent="0.25">
      <c r="A500" s="66"/>
      <c r="B500" s="34" t="s">
        <v>122</v>
      </c>
      <c r="C500" s="35">
        <v>2</v>
      </c>
      <c r="D500" s="35" t="s">
        <v>37</v>
      </c>
      <c r="E500" s="62">
        <v>150000</v>
      </c>
      <c r="F500" s="148">
        <v>1</v>
      </c>
      <c r="G500" s="31">
        <v>150000</v>
      </c>
      <c r="H500" s="32">
        <f t="shared" si="71"/>
        <v>1</v>
      </c>
      <c r="I500" s="29">
        <f t="shared" si="72"/>
        <v>0</v>
      </c>
      <c r="J500" s="32">
        <f t="shared" si="73"/>
        <v>0</v>
      </c>
    </row>
    <row r="501" spans="1:10" ht="30" hidden="1" x14ac:dyDescent="0.25">
      <c r="A501" s="93" t="s">
        <v>261</v>
      </c>
      <c r="B501" s="149" t="s">
        <v>82</v>
      </c>
      <c r="C501" s="150"/>
      <c r="D501" s="150"/>
      <c r="E501" s="92">
        <f>SUM(E502:E510)</f>
        <v>30000000</v>
      </c>
      <c r="F501" s="151"/>
      <c r="G501" s="70">
        <f>SUM(G502:G510)</f>
        <v>0</v>
      </c>
      <c r="H501" s="91">
        <f t="shared" si="71"/>
        <v>0</v>
      </c>
      <c r="I501" s="92">
        <f t="shared" si="72"/>
        <v>30000000</v>
      </c>
      <c r="J501" s="91">
        <f t="shared" si="73"/>
        <v>1</v>
      </c>
    </row>
    <row r="502" spans="1:10" hidden="1" x14ac:dyDescent="0.25">
      <c r="B502" s="162" t="s">
        <v>64</v>
      </c>
      <c r="C502" s="228">
        <v>1</v>
      </c>
      <c r="D502" s="143" t="s">
        <v>32</v>
      </c>
      <c r="E502" s="229">
        <v>2000000</v>
      </c>
      <c r="F502" s="148">
        <v>0</v>
      </c>
      <c r="G502" s="31">
        <v>0</v>
      </c>
      <c r="H502" s="32">
        <f t="shared" si="71"/>
        <v>0</v>
      </c>
      <c r="I502" s="29">
        <f t="shared" si="72"/>
        <v>2000000</v>
      </c>
      <c r="J502" s="32">
        <f t="shared" si="73"/>
        <v>1</v>
      </c>
    </row>
    <row r="503" spans="1:10" hidden="1" x14ac:dyDescent="0.25">
      <c r="B503" s="162" t="s">
        <v>65</v>
      </c>
      <c r="C503" s="228">
        <v>3</v>
      </c>
      <c r="D503" s="143" t="s">
        <v>42</v>
      </c>
      <c r="E503" s="229">
        <v>9000000</v>
      </c>
      <c r="F503" s="148">
        <v>0</v>
      </c>
      <c r="G503" s="31">
        <v>0</v>
      </c>
      <c r="H503" s="32">
        <f t="shared" si="71"/>
        <v>0</v>
      </c>
      <c r="I503" s="29">
        <f t="shared" si="72"/>
        <v>9000000</v>
      </c>
      <c r="J503" s="32">
        <f t="shared" si="73"/>
        <v>1</v>
      </c>
    </row>
    <row r="504" spans="1:10" hidden="1" x14ac:dyDescent="0.25">
      <c r="B504" s="163" t="s">
        <v>66</v>
      </c>
      <c r="C504" s="228">
        <v>1</v>
      </c>
      <c r="D504" s="143" t="s">
        <v>42</v>
      </c>
      <c r="E504" s="229">
        <v>2000000</v>
      </c>
      <c r="F504" s="148">
        <v>0</v>
      </c>
      <c r="G504" s="31">
        <v>0</v>
      </c>
      <c r="H504" s="32">
        <f t="shared" si="71"/>
        <v>0</v>
      </c>
      <c r="I504" s="29">
        <f t="shared" si="72"/>
        <v>2000000</v>
      </c>
      <c r="J504" s="32">
        <f t="shared" si="73"/>
        <v>1</v>
      </c>
    </row>
    <row r="505" spans="1:10" hidden="1" x14ac:dyDescent="0.25">
      <c r="B505" s="163" t="s">
        <v>67</v>
      </c>
      <c r="C505" s="228">
        <v>1</v>
      </c>
      <c r="D505" s="143" t="s">
        <v>42</v>
      </c>
      <c r="E505" s="229">
        <v>3000000</v>
      </c>
      <c r="F505" s="148">
        <v>0</v>
      </c>
      <c r="G505" s="31">
        <v>0</v>
      </c>
      <c r="H505" s="32">
        <f t="shared" si="71"/>
        <v>0</v>
      </c>
      <c r="I505" s="29">
        <f t="shared" si="72"/>
        <v>3000000</v>
      </c>
      <c r="J505" s="32">
        <f t="shared" si="73"/>
        <v>1</v>
      </c>
    </row>
    <row r="506" spans="1:10" hidden="1" x14ac:dyDescent="0.25">
      <c r="B506" s="141" t="s">
        <v>68</v>
      </c>
      <c r="C506" s="228">
        <v>24</v>
      </c>
      <c r="D506" s="143" t="s">
        <v>69</v>
      </c>
      <c r="E506" s="229">
        <v>5000000</v>
      </c>
      <c r="F506" s="148">
        <v>0</v>
      </c>
      <c r="G506" s="31">
        <v>0</v>
      </c>
      <c r="H506" s="32">
        <f t="shared" si="71"/>
        <v>0</v>
      </c>
      <c r="I506" s="29">
        <f t="shared" si="72"/>
        <v>5000000</v>
      </c>
      <c r="J506" s="32">
        <f t="shared" si="73"/>
        <v>1</v>
      </c>
    </row>
    <row r="507" spans="1:10" hidden="1" x14ac:dyDescent="0.25">
      <c r="B507" s="162" t="s">
        <v>70</v>
      </c>
      <c r="C507" s="228">
        <v>1</v>
      </c>
      <c r="D507" s="143" t="s">
        <v>42</v>
      </c>
      <c r="E507" s="229">
        <v>4900000</v>
      </c>
      <c r="F507" s="148">
        <v>0</v>
      </c>
      <c r="G507" s="31">
        <v>0</v>
      </c>
      <c r="H507" s="32">
        <f t="shared" si="71"/>
        <v>0</v>
      </c>
      <c r="I507" s="29">
        <f t="shared" si="72"/>
        <v>4900000</v>
      </c>
      <c r="J507" s="32">
        <f t="shared" si="73"/>
        <v>1</v>
      </c>
    </row>
    <row r="508" spans="1:10" hidden="1" x14ac:dyDescent="0.25">
      <c r="B508" s="230" t="s">
        <v>71</v>
      </c>
      <c r="C508" s="231">
        <v>1</v>
      </c>
      <c r="D508" s="167" t="s">
        <v>42</v>
      </c>
      <c r="E508" s="232">
        <v>1000000</v>
      </c>
      <c r="F508" s="148">
        <v>0</v>
      </c>
      <c r="G508" s="31">
        <v>0</v>
      </c>
      <c r="H508" s="32">
        <f t="shared" si="71"/>
        <v>0</v>
      </c>
      <c r="I508" s="29">
        <f t="shared" si="72"/>
        <v>1000000</v>
      </c>
      <c r="J508" s="32">
        <f t="shared" si="73"/>
        <v>1</v>
      </c>
    </row>
    <row r="509" spans="1:10" hidden="1" x14ac:dyDescent="0.25">
      <c r="B509" s="27" t="s">
        <v>83</v>
      </c>
      <c r="C509" s="28">
        <v>10</v>
      </c>
      <c r="D509" s="99" t="s">
        <v>84</v>
      </c>
      <c r="E509" s="146">
        <v>2500000</v>
      </c>
      <c r="F509" s="148">
        <v>0</v>
      </c>
      <c r="G509" s="31">
        <v>0</v>
      </c>
      <c r="H509" s="32">
        <f t="shared" si="71"/>
        <v>0</v>
      </c>
      <c r="I509" s="29">
        <f t="shared" si="72"/>
        <v>2500000</v>
      </c>
      <c r="J509" s="32">
        <f t="shared" si="73"/>
        <v>1</v>
      </c>
    </row>
    <row r="510" spans="1:10" hidden="1" x14ac:dyDescent="0.25">
      <c r="B510" s="147" t="s">
        <v>127</v>
      </c>
      <c r="C510" s="44">
        <v>1</v>
      </c>
      <c r="D510" s="99" t="s">
        <v>128</v>
      </c>
      <c r="E510" s="146">
        <v>600000</v>
      </c>
      <c r="F510" s="159">
        <v>0</v>
      </c>
      <c r="G510" s="46">
        <v>0</v>
      </c>
      <c r="H510" s="47">
        <f t="shared" si="71"/>
        <v>0</v>
      </c>
      <c r="I510" s="48">
        <f t="shared" si="72"/>
        <v>600000</v>
      </c>
      <c r="J510" s="47">
        <f t="shared" si="73"/>
        <v>1</v>
      </c>
    </row>
    <row r="511" spans="1:10" x14ac:dyDescent="0.25">
      <c r="B511" s="110"/>
      <c r="C511" s="118"/>
      <c r="D511" s="240"/>
      <c r="E511" s="241"/>
      <c r="F511" s="121"/>
      <c r="G511" s="198"/>
      <c r="H511" s="114"/>
      <c r="I511" s="115"/>
      <c r="J511" s="114"/>
    </row>
    <row r="512" spans="1:10" ht="30" x14ac:dyDescent="0.25">
      <c r="A512" s="84" t="s">
        <v>266</v>
      </c>
      <c r="B512" s="27" t="s">
        <v>30</v>
      </c>
      <c r="C512" s="28"/>
      <c r="D512" s="28"/>
      <c r="E512" s="29">
        <f>SUM(E513:E520)</f>
        <v>45000000</v>
      </c>
      <c r="F512" s="148"/>
      <c r="G512" s="31">
        <f>SUM(G513:G520)</f>
        <v>45000000</v>
      </c>
      <c r="H512" s="32">
        <f t="shared" ref="H512:H530" si="74">G512/E512*100%</f>
        <v>1</v>
      </c>
      <c r="I512" s="29">
        <f t="shared" ref="I512:I530" si="75">E512-G512</f>
        <v>0</v>
      </c>
      <c r="J512" s="32">
        <f t="shared" ref="J512:J530" si="76">100%-H512</f>
        <v>0</v>
      </c>
    </row>
    <row r="513" spans="1:10" ht="15.75" x14ac:dyDescent="0.25">
      <c r="A513" s="61"/>
      <c r="B513" s="34" t="s">
        <v>89</v>
      </c>
      <c r="C513" s="35">
        <v>8</v>
      </c>
      <c r="D513" s="35" t="s">
        <v>37</v>
      </c>
      <c r="E513" s="62">
        <v>1200000</v>
      </c>
      <c r="F513" s="148">
        <v>1</v>
      </c>
      <c r="G513" s="31">
        <v>1200000</v>
      </c>
      <c r="H513" s="32">
        <f t="shared" si="74"/>
        <v>1</v>
      </c>
      <c r="I513" s="29">
        <f t="shared" si="75"/>
        <v>0</v>
      </c>
      <c r="J513" s="32">
        <f t="shared" si="76"/>
        <v>0</v>
      </c>
    </row>
    <row r="514" spans="1:10" ht="15.75" x14ac:dyDescent="0.25">
      <c r="A514" s="61"/>
      <c r="B514" s="34" t="s">
        <v>73</v>
      </c>
      <c r="C514" s="35">
        <v>9</v>
      </c>
      <c r="D514" s="35" t="s">
        <v>32</v>
      </c>
      <c r="E514" s="62">
        <v>2250000</v>
      </c>
      <c r="F514" s="148">
        <v>1</v>
      </c>
      <c r="G514" s="31">
        <v>2250000</v>
      </c>
      <c r="H514" s="32">
        <f t="shared" si="74"/>
        <v>1</v>
      </c>
      <c r="I514" s="29">
        <f t="shared" si="75"/>
        <v>0</v>
      </c>
      <c r="J514" s="32">
        <f t="shared" si="76"/>
        <v>0</v>
      </c>
    </row>
    <row r="515" spans="1:10" ht="15.75" x14ac:dyDescent="0.25">
      <c r="A515" s="61"/>
      <c r="B515" s="34" t="s">
        <v>267</v>
      </c>
      <c r="C515" s="35">
        <v>1</v>
      </c>
      <c r="D515" s="35" t="s">
        <v>32</v>
      </c>
      <c r="E515" s="62">
        <v>1125000</v>
      </c>
      <c r="F515" s="148">
        <v>1</v>
      </c>
      <c r="G515" s="31">
        <v>1125000</v>
      </c>
      <c r="H515" s="32">
        <f t="shared" si="74"/>
        <v>1</v>
      </c>
      <c r="I515" s="29">
        <f t="shared" si="75"/>
        <v>0</v>
      </c>
      <c r="J515" s="32">
        <f t="shared" si="76"/>
        <v>0</v>
      </c>
    </row>
    <row r="516" spans="1:10" ht="15.75" x14ac:dyDescent="0.25">
      <c r="A516" s="61"/>
      <c r="B516" s="34" t="s">
        <v>268</v>
      </c>
      <c r="C516" s="35">
        <v>1</v>
      </c>
      <c r="D516" s="35" t="s">
        <v>32</v>
      </c>
      <c r="E516" s="62">
        <v>3000000</v>
      </c>
      <c r="F516" s="148">
        <v>1</v>
      </c>
      <c r="G516" s="31">
        <v>3000000</v>
      </c>
      <c r="H516" s="32">
        <f t="shared" si="74"/>
        <v>1</v>
      </c>
      <c r="I516" s="29">
        <f t="shared" si="75"/>
        <v>0</v>
      </c>
      <c r="J516" s="32">
        <f t="shared" si="76"/>
        <v>0</v>
      </c>
    </row>
    <row r="517" spans="1:10" ht="15.75" x14ac:dyDescent="0.25">
      <c r="A517" s="61"/>
      <c r="B517" s="34" t="s">
        <v>124</v>
      </c>
      <c r="C517" s="35">
        <v>4</v>
      </c>
      <c r="D517" s="35" t="s">
        <v>37</v>
      </c>
      <c r="E517" s="62">
        <v>3120000</v>
      </c>
      <c r="F517" s="148">
        <v>1</v>
      </c>
      <c r="G517" s="31">
        <v>3120000</v>
      </c>
      <c r="H517" s="32">
        <f t="shared" si="74"/>
        <v>1</v>
      </c>
      <c r="I517" s="29">
        <f t="shared" si="75"/>
        <v>0</v>
      </c>
      <c r="J517" s="32">
        <f t="shared" si="76"/>
        <v>0</v>
      </c>
    </row>
    <row r="518" spans="1:10" ht="31.5" x14ac:dyDescent="0.25">
      <c r="A518" s="61"/>
      <c r="B518" s="34" t="s">
        <v>34</v>
      </c>
      <c r="C518" s="40" t="s">
        <v>269</v>
      </c>
      <c r="D518" s="35" t="s">
        <v>32</v>
      </c>
      <c r="E518" s="64">
        <v>30555000</v>
      </c>
      <c r="F518" s="148">
        <v>1</v>
      </c>
      <c r="G518" s="31">
        <v>30555000</v>
      </c>
      <c r="H518" s="32">
        <f t="shared" si="74"/>
        <v>1</v>
      </c>
      <c r="I518" s="29">
        <f t="shared" si="75"/>
        <v>0</v>
      </c>
      <c r="J518" s="32">
        <f t="shared" si="76"/>
        <v>0</v>
      </c>
    </row>
    <row r="519" spans="1:10" ht="15.75" x14ac:dyDescent="0.25">
      <c r="A519" s="61"/>
      <c r="B519" s="34" t="s">
        <v>36</v>
      </c>
      <c r="C519" s="35">
        <v>141</v>
      </c>
      <c r="D519" s="35" t="s">
        <v>37</v>
      </c>
      <c r="E519" s="62">
        <v>3525000</v>
      </c>
      <c r="F519" s="148">
        <v>1</v>
      </c>
      <c r="G519" s="31">
        <v>3525000</v>
      </c>
      <c r="H519" s="32">
        <f t="shared" si="74"/>
        <v>1</v>
      </c>
      <c r="I519" s="29">
        <f t="shared" si="75"/>
        <v>0</v>
      </c>
      <c r="J519" s="32">
        <f t="shared" si="76"/>
        <v>0</v>
      </c>
    </row>
    <row r="520" spans="1:10" ht="15.75" x14ac:dyDescent="0.25">
      <c r="A520" s="66"/>
      <c r="B520" s="34" t="s">
        <v>38</v>
      </c>
      <c r="C520" s="35">
        <v>1</v>
      </c>
      <c r="D520" s="35" t="s">
        <v>37</v>
      </c>
      <c r="E520" s="89">
        <v>225000</v>
      </c>
      <c r="F520" s="148">
        <v>1</v>
      </c>
      <c r="G520" s="31">
        <v>225000</v>
      </c>
      <c r="H520" s="32">
        <f t="shared" si="74"/>
        <v>1</v>
      </c>
      <c r="I520" s="29">
        <f t="shared" si="75"/>
        <v>0</v>
      </c>
      <c r="J520" s="32">
        <f t="shared" si="76"/>
        <v>0</v>
      </c>
    </row>
    <row r="521" spans="1:10" ht="30" hidden="1" x14ac:dyDescent="0.25">
      <c r="A521" s="93" t="s">
        <v>266</v>
      </c>
      <c r="B521" s="27" t="s">
        <v>82</v>
      </c>
      <c r="C521" s="28"/>
      <c r="D521" s="28"/>
      <c r="E521" s="29">
        <f>SUM(E522:E530)</f>
        <v>30000000</v>
      </c>
      <c r="F521" s="148"/>
      <c r="G521" s="31">
        <f>SUM(G522:G530)</f>
        <v>0</v>
      </c>
      <c r="H521" s="32">
        <f t="shared" si="74"/>
        <v>0</v>
      </c>
      <c r="I521" s="29">
        <f t="shared" si="75"/>
        <v>30000000</v>
      </c>
      <c r="J521" s="32">
        <f t="shared" si="76"/>
        <v>1</v>
      </c>
    </row>
    <row r="522" spans="1:10" hidden="1" x14ac:dyDescent="0.25">
      <c r="B522" s="74" t="s">
        <v>64</v>
      </c>
      <c r="C522" s="75">
        <v>1</v>
      </c>
      <c r="D522" s="76" t="s">
        <v>32</v>
      </c>
      <c r="E522" s="77">
        <v>2000000</v>
      </c>
      <c r="F522" s="148">
        <v>0</v>
      </c>
      <c r="G522" s="31">
        <v>0</v>
      </c>
      <c r="H522" s="32">
        <f t="shared" si="74"/>
        <v>0</v>
      </c>
      <c r="I522" s="29">
        <f t="shared" si="75"/>
        <v>2000000</v>
      </c>
      <c r="J522" s="32">
        <f t="shared" si="76"/>
        <v>1</v>
      </c>
    </row>
    <row r="523" spans="1:10" hidden="1" x14ac:dyDescent="0.25">
      <c r="B523" s="74" t="s">
        <v>65</v>
      </c>
      <c r="C523" s="75">
        <v>3</v>
      </c>
      <c r="D523" s="76" t="s">
        <v>42</v>
      </c>
      <c r="E523" s="77">
        <v>9000000</v>
      </c>
      <c r="F523" s="148">
        <v>0</v>
      </c>
      <c r="G523" s="31">
        <v>0</v>
      </c>
      <c r="H523" s="32">
        <f t="shared" si="74"/>
        <v>0</v>
      </c>
      <c r="I523" s="29">
        <f t="shared" si="75"/>
        <v>9000000</v>
      </c>
      <c r="J523" s="32">
        <f t="shared" si="76"/>
        <v>1</v>
      </c>
    </row>
    <row r="524" spans="1:10" hidden="1" x14ac:dyDescent="0.25">
      <c r="B524" s="78" t="s">
        <v>66</v>
      </c>
      <c r="C524" s="75">
        <v>1</v>
      </c>
      <c r="D524" s="76" t="s">
        <v>42</v>
      </c>
      <c r="E524" s="77">
        <v>2000000</v>
      </c>
      <c r="F524" s="148">
        <v>0</v>
      </c>
      <c r="G524" s="31">
        <v>0</v>
      </c>
      <c r="H524" s="32">
        <f t="shared" si="74"/>
        <v>0</v>
      </c>
      <c r="I524" s="29">
        <f t="shared" si="75"/>
        <v>2000000</v>
      </c>
      <c r="J524" s="32">
        <f t="shared" si="76"/>
        <v>1</v>
      </c>
    </row>
    <row r="525" spans="1:10" hidden="1" x14ac:dyDescent="0.25">
      <c r="B525" s="78" t="s">
        <v>67</v>
      </c>
      <c r="C525" s="75">
        <v>1</v>
      </c>
      <c r="D525" s="76" t="s">
        <v>42</v>
      </c>
      <c r="E525" s="77">
        <v>3000000</v>
      </c>
      <c r="F525" s="148">
        <v>0</v>
      </c>
      <c r="G525" s="31">
        <v>0</v>
      </c>
      <c r="H525" s="32">
        <f t="shared" si="74"/>
        <v>0</v>
      </c>
      <c r="I525" s="29">
        <f t="shared" si="75"/>
        <v>3000000</v>
      </c>
      <c r="J525" s="32">
        <f t="shared" si="76"/>
        <v>1</v>
      </c>
    </row>
    <row r="526" spans="1:10" hidden="1" x14ac:dyDescent="0.25">
      <c r="B526" s="79" t="s">
        <v>68</v>
      </c>
      <c r="C526" s="75">
        <v>18</v>
      </c>
      <c r="D526" s="76" t="s">
        <v>69</v>
      </c>
      <c r="E526" s="77">
        <v>4000000</v>
      </c>
      <c r="F526" s="148">
        <v>0</v>
      </c>
      <c r="G526" s="31">
        <v>0</v>
      </c>
      <c r="H526" s="32">
        <f t="shared" si="74"/>
        <v>0</v>
      </c>
      <c r="I526" s="29">
        <f t="shared" si="75"/>
        <v>4000000</v>
      </c>
      <c r="J526" s="32">
        <f t="shared" si="76"/>
        <v>1</v>
      </c>
    </row>
    <row r="527" spans="1:10" hidden="1" x14ac:dyDescent="0.25">
      <c r="B527" s="74" t="s">
        <v>70</v>
      </c>
      <c r="C527" s="75">
        <v>1</v>
      </c>
      <c r="D527" s="76" t="s">
        <v>42</v>
      </c>
      <c r="E527" s="77">
        <v>4100000</v>
      </c>
      <c r="F527" s="148">
        <v>0</v>
      </c>
      <c r="G527" s="31">
        <v>0</v>
      </c>
      <c r="H527" s="32">
        <f t="shared" si="74"/>
        <v>0</v>
      </c>
      <c r="I527" s="29">
        <f t="shared" si="75"/>
        <v>4100000</v>
      </c>
      <c r="J527" s="32">
        <f t="shared" si="76"/>
        <v>1</v>
      </c>
    </row>
    <row r="528" spans="1:10" hidden="1" x14ac:dyDescent="0.25">
      <c r="B528" s="80" t="s">
        <v>71</v>
      </c>
      <c r="C528" s="75">
        <v>1</v>
      </c>
      <c r="D528" s="76" t="s">
        <v>42</v>
      </c>
      <c r="E528" s="77">
        <v>1000000</v>
      </c>
      <c r="F528" s="148">
        <v>0</v>
      </c>
      <c r="G528" s="31">
        <v>0</v>
      </c>
      <c r="H528" s="32">
        <f t="shared" si="74"/>
        <v>0</v>
      </c>
      <c r="I528" s="29">
        <f t="shared" si="75"/>
        <v>1000000</v>
      </c>
      <c r="J528" s="32">
        <f t="shared" si="76"/>
        <v>1</v>
      </c>
    </row>
    <row r="529" spans="1:10" hidden="1" x14ac:dyDescent="0.25">
      <c r="B529" s="27" t="s">
        <v>83</v>
      </c>
      <c r="C529" s="28">
        <v>10</v>
      </c>
      <c r="D529" s="99" t="s">
        <v>84</v>
      </c>
      <c r="E529" s="146">
        <v>2500000</v>
      </c>
      <c r="F529" s="148">
        <v>0</v>
      </c>
      <c r="G529" s="31">
        <v>0</v>
      </c>
      <c r="H529" s="32">
        <f t="shared" si="74"/>
        <v>0</v>
      </c>
      <c r="I529" s="29">
        <f t="shared" si="75"/>
        <v>2500000</v>
      </c>
      <c r="J529" s="32">
        <f t="shared" si="76"/>
        <v>1</v>
      </c>
    </row>
    <row r="530" spans="1:10" hidden="1" x14ac:dyDescent="0.25">
      <c r="B530" s="147" t="s">
        <v>127</v>
      </c>
      <c r="C530" s="28">
        <v>4</v>
      </c>
      <c r="D530" s="99" t="s">
        <v>128</v>
      </c>
      <c r="E530" s="146">
        <v>2400000</v>
      </c>
      <c r="F530" s="148">
        <v>0</v>
      </c>
      <c r="G530" s="31">
        <v>0</v>
      </c>
      <c r="H530" s="32">
        <f t="shared" si="74"/>
        <v>0</v>
      </c>
      <c r="I530" s="29">
        <f t="shared" si="75"/>
        <v>2400000</v>
      </c>
      <c r="J530" s="32">
        <f t="shared" si="76"/>
        <v>1</v>
      </c>
    </row>
    <row r="531" spans="1:10" x14ac:dyDescent="0.25">
      <c r="B531" s="61"/>
      <c r="C531" s="212"/>
      <c r="D531" s="213"/>
      <c r="E531" s="214"/>
      <c r="F531" s="45"/>
      <c r="G531" s="46"/>
      <c r="H531" s="47"/>
      <c r="I531" s="48"/>
      <c r="J531" s="47"/>
    </row>
    <row r="532" spans="1:10" ht="30" x14ac:dyDescent="0.25">
      <c r="A532" s="84" t="s">
        <v>272</v>
      </c>
      <c r="B532" s="27" t="s">
        <v>30</v>
      </c>
      <c r="C532" s="28"/>
      <c r="D532" s="28"/>
      <c r="E532" s="29">
        <f>SUM(E533:E544)</f>
        <v>45000000</v>
      </c>
      <c r="F532" s="148"/>
      <c r="G532" s="31">
        <f>SUM(G533:G544)</f>
        <v>45000000</v>
      </c>
      <c r="H532" s="32">
        <f t="shared" ref="H532:H553" si="77">G532/E532*100%</f>
        <v>1</v>
      </c>
      <c r="I532" s="29">
        <f t="shared" ref="I532:I553" si="78">E532-G532</f>
        <v>0</v>
      </c>
      <c r="J532" s="32">
        <f t="shared" ref="J532:J553" si="79">100%-H532</f>
        <v>0</v>
      </c>
    </row>
    <row r="533" spans="1:10" ht="15.75" x14ac:dyDescent="0.25">
      <c r="A533" s="61"/>
      <c r="B533" s="34" t="s">
        <v>89</v>
      </c>
      <c r="C533" s="35">
        <v>12</v>
      </c>
      <c r="D533" s="35" t="s">
        <v>37</v>
      </c>
      <c r="E533" s="62">
        <v>1800000</v>
      </c>
      <c r="F533" s="148">
        <v>1</v>
      </c>
      <c r="G533" s="31">
        <v>1800000</v>
      </c>
      <c r="H533" s="32">
        <f t="shared" si="77"/>
        <v>1</v>
      </c>
      <c r="I533" s="29">
        <f t="shared" si="78"/>
        <v>0</v>
      </c>
      <c r="J533" s="32">
        <f t="shared" si="79"/>
        <v>0</v>
      </c>
    </row>
    <row r="534" spans="1:10" ht="15.75" x14ac:dyDescent="0.25">
      <c r="A534" s="61"/>
      <c r="B534" s="34" t="s">
        <v>73</v>
      </c>
      <c r="C534" s="35">
        <v>15</v>
      </c>
      <c r="D534" s="35" t="s">
        <v>32</v>
      </c>
      <c r="E534" s="62">
        <v>3750000</v>
      </c>
      <c r="F534" s="148">
        <v>1</v>
      </c>
      <c r="G534" s="31">
        <v>3750000</v>
      </c>
      <c r="H534" s="32">
        <f t="shared" si="77"/>
        <v>1</v>
      </c>
      <c r="I534" s="29">
        <f t="shared" si="78"/>
        <v>0</v>
      </c>
      <c r="J534" s="32">
        <f t="shared" si="79"/>
        <v>0</v>
      </c>
    </row>
    <row r="535" spans="1:10" ht="15.75" x14ac:dyDescent="0.25">
      <c r="A535" s="61"/>
      <c r="B535" s="34" t="s">
        <v>33</v>
      </c>
      <c r="C535" s="35">
        <v>1</v>
      </c>
      <c r="D535" s="35" t="s">
        <v>32</v>
      </c>
      <c r="E535" s="62">
        <v>1125000</v>
      </c>
      <c r="F535" s="148">
        <v>1</v>
      </c>
      <c r="G535" s="31">
        <v>1125000</v>
      </c>
      <c r="H535" s="32">
        <f t="shared" si="77"/>
        <v>1</v>
      </c>
      <c r="I535" s="29">
        <f t="shared" si="78"/>
        <v>0</v>
      </c>
      <c r="J535" s="32">
        <f t="shared" si="79"/>
        <v>0</v>
      </c>
    </row>
    <row r="536" spans="1:10" ht="15.75" x14ac:dyDescent="0.25">
      <c r="A536" s="61"/>
      <c r="B536" s="34" t="s">
        <v>119</v>
      </c>
      <c r="C536" s="35">
        <v>1</v>
      </c>
      <c r="D536" s="35" t="s">
        <v>32</v>
      </c>
      <c r="E536" s="62">
        <v>15000000</v>
      </c>
      <c r="F536" s="148">
        <v>1</v>
      </c>
      <c r="G536" s="31">
        <v>15000000</v>
      </c>
      <c r="H536" s="32">
        <f t="shared" si="77"/>
        <v>1</v>
      </c>
      <c r="I536" s="29">
        <f t="shared" si="78"/>
        <v>0</v>
      </c>
      <c r="J536" s="32">
        <f t="shared" si="79"/>
        <v>0</v>
      </c>
    </row>
    <row r="537" spans="1:10" ht="15.75" x14ac:dyDescent="0.25">
      <c r="A537" s="61"/>
      <c r="B537" s="34" t="s">
        <v>160</v>
      </c>
      <c r="C537" s="35">
        <v>1</v>
      </c>
      <c r="D537" s="35" t="s">
        <v>32</v>
      </c>
      <c r="E537" s="62">
        <v>10000000</v>
      </c>
      <c r="F537" s="148">
        <v>1</v>
      </c>
      <c r="G537" s="31">
        <v>10000000</v>
      </c>
      <c r="H537" s="32">
        <f t="shared" si="77"/>
        <v>1</v>
      </c>
      <c r="I537" s="29">
        <f t="shared" si="78"/>
        <v>0</v>
      </c>
      <c r="J537" s="32">
        <f t="shared" si="79"/>
        <v>0</v>
      </c>
    </row>
    <row r="538" spans="1:10" ht="15.75" x14ac:dyDescent="0.25">
      <c r="A538" s="61"/>
      <c r="B538" s="34" t="s">
        <v>273</v>
      </c>
      <c r="C538" s="35">
        <v>1</v>
      </c>
      <c r="D538" s="35" t="s">
        <v>32</v>
      </c>
      <c r="E538" s="62">
        <v>3000000</v>
      </c>
      <c r="F538" s="148">
        <v>1</v>
      </c>
      <c r="G538" s="31">
        <v>3000000</v>
      </c>
      <c r="H538" s="32">
        <f t="shared" si="77"/>
        <v>1</v>
      </c>
      <c r="I538" s="29">
        <f t="shared" si="78"/>
        <v>0</v>
      </c>
      <c r="J538" s="32">
        <f t="shared" si="79"/>
        <v>0</v>
      </c>
    </row>
    <row r="539" spans="1:10" ht="15.75" x14ac:dyDescent="0.25">
      <c r="A539" s="61"/>
      <c r="B539" s="34" t="s">
        <v>234</v>
      </c>
      <c r="C539" s="35">
        <v>10</v>
      </c>
      <c r="D539" s="35" t="s">
        <v>37</v>
      </c>
      <c r="E539" s="62">
        <v>1500000</v>
      </c>
      <c r="F539" s="148">
        <v>1</v>
      </c>
      <c r="G539" s="31">
        <v>1500000</v>
      </c>
      <c r="H539" s="32">
        <f t="shared" si="77"/>
        <v>1</v>
      </c>
      <c r="I539" s="29">
        <f t="shared" si="78"/>
        <v>0</v>
      </c>
      <c r="J539" s="32">
        <f t="shared" si="79"/>
        <v>0</v>
      </c>
    </row>
    <row r="540" spans="1:10" ht="15.75" x14ac:dyDescent="0.25">
      <c r="A540" s="61"/>
      <c r="B540" s="34" t="s">
        <v>235</v>
      </c>
      <c r="C540" s="35">
        <v>8</v>
      </c>
      <c r="D540" s="35" t="s">
        <v>37</v>
      </c>
      <c r="E540" s="62">
        <v>520000</v>
      </c>
      <c r="F540" s="148">
        <v>1</v>
      </c>
      <c r="G540" s="31">
        <v>520000</v>
      </c>
      <c r="H540" s="32">
        <f t="shared" si="77"/>
        <v>1</v>
      </c>
      <c r="I540" s="29">
        <f t="shared" si="78"/>
        <v>0</v>
      </c>
      <c r="J540" s="32">
        <f t="shared" si="79"/>
        <v>0</v>
      </c>
    </row>
    <row r="541" spans="1:10" ht="15.75" x14ac:dyDescent="0.25">
      <c r="A541" s="61"/>
      <c r="B541" s="34" t="s">
        <v>274</v>
      </c>
      <c r="C541" s="35">
        <v>1</v>
      </c>
      <c r="D541" s="35" t="s">
        <v>37</v>
      </c>
      <c r="E541" s="62">
        <v>3200000</v>
      </c>
      <c r="F541" s="148">
        <v>1</v>
      </c>
      <c r="G541" s="31">
        <v>3200000</v>
      </c>
      <c r="H541" s="32">
        <f t="shared" si="77"/>
        <v>1</v>
      </c>
      <c r="I541" s="29">
        <f t="shared" si="78"/>
        <v>0</v>
      </c>
      <c r="J541" s="32">
        <f t="shared" si="79"/>
        <v>0</v>
      </c>
    </row>
    <row r="542" spans="1:10" ht="15.75" x14ac:dyDescent="0.25">
      <c r="A542" s="61"/>
      <c r="B542" s="34" t="s">
        <v>36</v>
      </c>
      <c r="C542" s="35">
        <v>81</v>
      </c>
      <c r="D542" s="35" t="s">
        <v>37</v>
      </c>
      <c r="E542" s="62">
        <v>2025000</v>
      </c>
      <c r="F542" s="148">
        <v>1</v>
      </c>
      <c r="G542" s="31">
        <v>2025000</v>
      </c>
      <c r="H542" s="32">
        <f t="shared" si="77"/>
        <v>1</v>
      </c>
      <c r="I542" s="29">
        <f t="shared" si="78"/>
        <v>0</v>
      </c>
      <c r="J542" s="32">
        <f t="shared" si="79"/>
        <v>0</v>
      </c>
    </row>
    <row r="543" spans="1:10" ht="15.75" x14ac:dyDescent="0.25">
      <c r="A543" s="61"/>
      <c r="B543" s="34" t="s">
        <v>38</v>
      </c>
      <c r="C543" s="35">
        <v>1</v>
      </c>
      <c r="D543" s="35" t="s">
        <v>37</v>
      </c>
      <c r="E543" s="62">
        <v>225000</v>
      </c>
      <c r="F543" s="148">
        <v>1</v>
      </c>
      <c r="G543" s="31">
        <v>225000</v>
      </c>
      <c r="H543" s="32">
        <f t="shared" si="77"/>
        <v>1</v>
      </c>
      <c r="I543" s="29">
        <f t="shared" si="78"/>
        <v>0</v>
      </c>
      <c r="J543" s="32">
        <f t="shared" si="79"/>
        <v>0</v>
      </c>
    </row>
    <row r="544" spans="1:10" ht="15.75" x14ac:dyDescent="0.25">
      <c r="A544" s="66"/>
      <c r="B544" s="34" t="s">
        <v>110</v>
      </c>
      <c r="C544" s="35">
        <v>1</v>
      </c>
      <c r="D544" s="35" t="s">
        <v>32</v>
      </c>
      <c r="E544" s="62">
        <v>2855000</v>
      </c>
      <c r="F544" s="148">
        <v>1</v>
      </c>
      <c r="G544" s="31">
        <v>2855000</v>
      </c>
      <c r="H544" s="32">
        <f t="shared" si="77"/>
        <v>1</v>
      </c>
      <c r="I544" s="29">
        <f t="shared" si="78"/>
        <v>0</v>
      </c>
      <c r="J544" s="32">
        <f t="shared" si="79"/>
        <v>0</v>
      </c>
    </row>
    <row r="545" spans="1:10" ht="30" hidden="1" x14ac:dyDescent="0.25">
      <c r="A545" s="93" t="s">
        <v>272</v>
      </c>
      <c r="B545" s="27" t="s">
        <v>82</v>
      </c>
      <c r="C545" s="28"/>
      <c r="D545" s="28"/>
      <c r="E545" s="29">
        <f>SUM(E546:E553)</f>
        <v>30000000</v>
      </c>
      <c r="F545" s="148"/>
      <c r="G545" s="31">
        <f>SUM(G546:G553)</f>
        <v>0</v>
      </c>
      <c r="H545" s="32">
        <f t="shared" si="77"/>
        <v>0</v>
      </c>
      <c r="I545" s="29">
        <f t="shared" si="78"/>
        <v>30000000</v>
      </c>
      <c r="J545" s="32">
        <f t="shared" si="79"/>
        <v>1</v>
      </c>
    </row>
    <row r="546" spans="1:10" hidden="1" x14ac:dyDescent="0.25">
      <c r="B546" s="182" t="s">
        <v>64</v>
      </c>
      <c r="C546" s="183">
        <v>1</v>
      </c>
      <c r="D546" s="184" t="s">
        <v>32</v>
      </c>
      <c r="E546" s="144">
        <v>2000000</v>
      </c>
      <c r="F546" s="148">
        <v>0</v>
      </c>
      <c r="G546" s="31">
        <v>0</v>
      </c>
      <c r="H546" s="32">
        <f t="shared" si="77"/>
        <v>0</v>
      </c>
      <c r="I546" s="29">
        <f t="shared" si="78"/>
        <v>2000000</v>
      </c>
      <c r="J546" s="32">
        <f t="shared" si="79"/>
        <v>1</v>
      </c>
    </row>
    <row r="547" spans="1:10" hidden="1" x14ac:dyDescent="0.25">
      <c r="B547" s="162" t="s">
        <v>65</v>
      </c>
      <c r="C547" s="142">
        <v>3</v>
      </c>
      <c r="D547" s="143" t="s">
        <v>42</v>
      </c>
      <c r="E547" s="144">
        <v>9000000</v>
      </c>
      <c r="F547" s="148">
        <v>0</v>
      </c>
      <c r="G547" s="31">
        <v>0</v>
      </c>
      <c r="H547" s="32">
        <f t="shared" si="77"/>
        <v>0</v>
      </c>
      <c r="I547" s="29">
        <f t="shared" si="78"/>
        <v>9000000</v>
      </c>
      <c r="J547" s="32">
        <f t="shared" si="79"/>
        <v>1</v>
      </c>
    </row>
    <row r="548" spans="1:10" hidden="1" x14ac:dyDescent="0.25">
      <c r="B548" s="163" t="s">
        <v>66</v>
      </c>
      <c r="C548" s="142">
        <v>1</v>
      </c>
      <c r="D548" s="143" t="s">
        <v>42</v>
      </c>
      <c r="E548" s="144">
        <v>2000000</v>
      </c>
      <c r="F548" s="148">
        <v>0</v>
      </c>
      <c r="G548" s="31">
        <v>0</v>
      </c>
      <c r="H548" s="32">
        <f t="shared" si="77"/>
        <v>0</v>
      </c>
      <c r="I548" s="29">
        <f t="shared" si="78"/>
        <v>2000000</v>
      </c>
      <c r="J548" s="32">
        <f t="shared" si="79"/>
        <v>1</v>
      </c>
    </row>
    <row r="549" spans="1:10" hidden="1" x14ac:dyDescent="0.25">
      <c r="B549" s="163" t="s">
        <v>67</v>
      </c>
      <c r="C549" s="142">
        <v>1</v>
      </c>
      <c r="D549" s="143" t="s">
        <v>42</v>
      </c>
      <c r="E549" s="144">
        <v>3000000</v>
      </c>
      <c r="F549" s="148">
        <v>0</v>
      </c>
      <c r="G549" s="31">
        <v>0</v>
      </c>
      <c r="H549" s="32">
        <f t="shared" si="77"/>
        <v>0</v>
      </c>
      <c r="I549" s="29">
        <f t="shared" si="78"/>
        <v>3000000</v>
      </c>
      <c r="J549" s="32">
        <f t="shared" si="79"/>
        <v>1</v>
      </c>
    </row>
    <row r="550" spans="1:10" hidden="1" x14ac:dyDescent="0.25">
      <c r="B550" s="141" t="s">
        <v>68</v>
      </c>
      <c r="C550" s="142">
        <v>16</v>
      </c>
      <c r="D550" s="143" t="s">
        <v>69</v>
      </c>
      <c r="E550" s="144">
        <v>5500000</v>
      </c>
      <c r="F550" s="148">
        <v>0</v>
      </c>
      <c r="G550" s="31">
        <v>0</v>
      </c>
      <c r="H550" s="32">
        <f t="shared" si="77"/>
        <v>0</v>
      </c>
      <c r="I550" s="29">
        <f t="shared" si="78"/>
        <v>5500000</v>
      </c>
      <c r="J550" s="32">
        <f t="shared" si="79"/>
        <v>1</v>
      </c>
    </row>
    <row r="551" spans="1:10" hidden="1" x14ac:dyDescent="0.25">
      <c r="B551" s="162" t="s">
        <v>70</v>
      </c>
      <c r="C551" s="142">
        <v>1</v>
      </c>
      <c r="D551" s="143" t="s">
        <v>42</v>
      </c>
      <c r="E551" s="144">
        <v>5000000</v>
      </c>
      <c r="F551" s="148">
        <v>0</v>
      </c>
      <c r="G551" s="31">
        <v>0</v>
      </c>
      <c r="H551" s="32">
        <f t="shared" si="77"/>
        <v>0</v>
      </c>
      <c r="I551" s="29">
        <f t="shared" si="78"/>
        <v>5000000</v>
      </c>
      <c r="J551" s="32">
        <f t="shared" si="79"/>
        <v>1</v>
      </c>
    </row>
    <row r="552" spans="1:10" hidden="1" x14ac:dyDescent="0.25">
      <c r="B552" s="164" t="s">
        <v>71</v>
      </c>
      <c r="C552" s="142">
        <v>1</v>
      </c>
      <c r="D552" s="143" t="s">
        <v>42</v>
      </c>
      <c r="E552" s="144">
        <v>1000000</v>
      </c>
      <c r="F552" s="148">
        <v>0</v>
      </c>
      <c r="G552" s="31">
        <v>0</v>
      </c>
      <c r="H552" s="32">
        <f t="shared" si="77"/>
        <v>0</v>
      </c>
      <c r="I552" s="29">
        <f t="shared" si="78"/>
        <v>1000000</v>
      </c>
      <c r="J552" s="32">
        <f t="shared" si="79"/>
        <v>1</v>
      </c>
    </row>
    <row r="553" spans="1:10" hidden="1" x14ac:dyDescent="0.25">
      <c r="B553" s="27" t="s">
        <v>83</v>
      </c>
      <c r="C553" s="28">
        <v>10</v>
      </c>
      <c r="D553" s="99" t="s">
        <v>84</v>
      </c>
      <c r="E553" s="146">
        <v>2500000</v>
      </c>
      <c r="F553" s="148">
        <v>0</v>
      </c>
      <c r="G553" s="31">
        <v>0</v>
      </c>
      <c r="H553" s="32">
        <f t="shared" si="77"/>
        <v>0</v>
      </c>
      <c r="I553" s="29">
        <f t="shared" si="78"/>
        <v>2500000</v>
      </c>
      <c r="J553" s="32">
        <f t="shared" si="79"/>
        <v>1</v>
      </c>
    </row>
    <row r="554" spans="1:10" x14ac:dyDescent="0.25">
      <c r="B554" s="61"/>
      <c r="C554" s="212"/>
      <c r="D554" s="213"/>
      <c r="E554" s="214"/>
      <c r="F554" s="45"/>
      <c r="G554" s="46"/>
      <c r="H554" s="47"/>
      <c r="I554" s="48"/>
      <c r="J554" s="47"/>
    </row>
    <row r="555" spans="1:10" ht="30" x14ac:dyDescent="0.25">
      <c r="A555" s="84" t="s">
        <v>278</v>
      </c>
      <c r="B555" s="27" t="s">
        <v>30</v>
      </c>
      <c r="C555" s="28"/>
      <c r="D555" s="28"/>
      <c r="E555" s="29">
        <f>SUM(E556:E564)</f>
        <v>45000000</v>
      </c>
      <c r="F555" s="148"/>
      <c r="G555" s="31">
        <f>SUM(G556:G564)</f>
        <v>45000000</v>
      </c>
      <c r="H555" s="32">
        <f t="shared" ref="H555:H564" si="80">G555/E555*100%</f>
        <v>1</v>
      </c>
      <c r="I555" s="29">
        <f t="shared" ref="I555:I564" si="81">E555-G555</f>
        <v>0</v>
      </c>
      <c r="J555" s="32">
        <f t="shared" ref="J555:J564" si="82">100%-H555</f>
        <v>0</v>
      </c>
    </row>
    <row r="556" spans="1:10" ht="15.75" x14ac:dyDescent="0.25">
      <c r="A556" s="61"/>
      <c r="B556" s="34" t="s">
        <v>49</v>
      </c>
      <c r="C556" s="35">
        <v>1</v>
      </c>
      <c r="D556" s="35" t="s">
        <v>37</v>
      </c>
      <c r="E556" s="62">
        <v>3200000</v>
      </c>
      <c r="F556" s="148">
        <v>1</v>
      </c>
      <c r="G556" s="31">
        <v>3200000</v>
      </c>
      <c r="H556" s="32">
        <f t="shared" si="80"/>
        <v>1</v>
      </c>
      <c r="I556" s="29">
        <f t="shared" si="81"/>
        <v>0</v>
      </c>
      <c r="J556" s="32">
        <f t="shared" si="82"/>
        <v>0</v>
      </c>
    </row>
    <row r="557" spans="1:10" ht="15.75" x14ac:dyDescent="0.25">
      <c r="A557" s="61"/>
      <c r="B557" s="34" t="s">
        <v>73</v>
      </c>
      <c r="C557" s="35">
        <v>17</v>
      </c>
      <c r="D557" s="35" t="s">
        <v>32</v>
      </c>
      <c r="E557" s="62">
        <v>4250000</v>
      </c>
      <c r="F557" s="148">
        <v>1</v>
      </c>
      <c r="G557" s="31">
        <v>4250000</v>
      </c>
      <c r="H557" s="32">
        <f t="shared" si="80"/>
        <v>1</v>
      </c>
      <c r="I557" s="29">
        <f t="shared" si="81"/>
        <v>0</v>
      </c>
      <c r="J557" s="32">
        <f t="shared" si="82"/>
        <v>0</v>
      </c>
    </row>
    <row r="558" spans="1:10" ht="15.75" x14ac:dyDescent="0.25">
      <c r="A558" s="61"/>
      <c r="B558" s="34" t="s">
        <v>33</v>
      </c>
      <c r="C558" s="35">
        <v>1</v>
      </c>
      <c r="D558" s="35" t="s">
        <v>32</v>
      </c>
      <c r="E558" s="62">
        <v>1125000</v>
      </c>
      <c r="F558" s="148">
        <v>1</v>
      </c>
      <c r="G558" s="31">
        <v>1125000</v>
      </c>
      <c r="H558" s="32">
        <f t="shared" si="80"/>
        <v>1</v>
      </c>
      <c r="I558" s="29">
        <f t="shared" si="81"/>
        <v>0</v>
      </c>
      <c r="J558" s="32">
        <f t="shared" si="82"/>
        <v>0</v>
      </c>
    </row>
    <row r="559" spans="1:10" ht="15.75" x14ac:dyDescent="0.25">
      <c r="A559" s="61"/>
      <c r="B559" s="34" t="s">
        <v>119</v>
      </c>
      <c r="C559" s="35">
        <v>1</v>
      </c>
      <c r="D559" s="35" t="s">
        <v>32</v>
      </c>
      <c r="E559" s="62">
        <v>15000000</v>
      </c>
      <c r="F559" s="148">
        <v>1</v>
      </c>
      <c r="G559" s="31">
        <v>15000000</v>
      </c>
      <c r="H559" s="32">
        <f t="shared" si="80"/>
        <v>1</v>
      </c>
      <c r="I559" s="29">
        <f t="shared" si="81"/>
        <v>0</v>
      </c>
      <c r="J559" s="32">
        <f t="shared" si="82"/>
        <v>0</v>
      </c>
    </row>
    <row r="560" spans="1:10" ht="15.75" x14ac:dyDescent="0.25">
      <c r="A560" s="61"/>
      <c r="B560" s="34" t="s">
        <v>160</v>
      </c>
      <c r="C560" s="35">
        <v>1</v>
      </c>
      <c r="D560" s="35" t="s">
        <v>32</v>
      </c>
      <c r="E560" s="62">
        <v>15000000</v>
      </c>
      <c r="F560" s="148">
        <v>1</v>
      </c>
      <c r="G560" s="31">
        <v>15000000</v>
      </c>
      <c r="H560" s="32">
        <f t="shared" si="80"/>
        <v>1</v>
      </c>
      <c r="I560" s="29">
        <f t="shared" si="81"/>
        <v>0</v>
      </c>
      <c r="J560" s="32">
        <f t="shared" si="82"/>
        <v>0</v>
      </c>
    </row>
    <row r="561" spans="1:10" ht="15.75" x14ac:dyDescent="0.25">
      <c r="A561" s="61"/>
      <c r="B561" s="34" t="s">
        <v>78</v>
      </c>
      <c r="C561" s="35">
        <v>30</v>
      </c>
      <c r="D561" s="35" t="s">
        <v>37</v>
      </c>
      <c r="E561" s="62">
        <v>4500000</v>
      </c>
      <c r="F561" s="148">
        <v>1</v>
      </c>
      <c r="G561" s="31">
        <v>4500000</v>
      </c>
      <c r="H561" s="32">
        <f t="shared" si="80"/>
        <v>1</v>
      </c>
      <c r="I561" s="29">
        <f t="shared" si="81"/>
        <v>0</v>
      </c>
      <c r="J561" s="32">
        <f t="shared" si="82"/>
        <v>0</v>
      </c>
    </row>
    <row r="562" spans="1:10" ht="15.75" x14ac:dyDescent="0.25">
      <c r="A562" s="61"/>
      <c r="B562" s="34" t="s">
        <v>122</v>
      </c>
      <c r="C562" s="35">
        <v>1</v>
      </c>
      <c r="D562" s="35" t="s">
        <v>37</v>
      </c>
      <c r="E562" s="62">
        <v>75000</v>
      </c>
      <c r="F562" s="148">
        <v>1</v>
      </c>
      <c r="G562" s="31">
        <v>75000</v>
      </c>
      <c r="H562" s="32">
        <f t="shared" si="80"/>
        <v>1</v>
      </c>
      <c r="I562" s="29">
        <f t="shared" si="81"/>
        <v>0</v>
      </c>
      <c r="J562" s="32">
        <f t="shared" si="82"/>
        <v>0</v>
      </c>
    </row>
    <row r="563" spans="1:10" ht="15.75" x14ac:dyDescent="0.25">
      <c r="A563" s="61"/>
      <c r="B563" s="34" t="s">
        <v>36</v>
      </c>
      <c r="C563" s="35">
        <v>65</v>
      </c>
      <c r="D563" s="35" t="s">
        <v>37</v>
      </c>
      <c r="E563" s="62">
        <v>1625000</v>
      </c>
      <c r="F563" s="148">
        <v>1</v>
      </c>
      <c r="G563" s="31">
        <v>1625000</v>
      </c>
      <c r="H563" s="32">
        <f t="shared" si="80"/>
        <v>1</v>
      </c>
      <c r="I563" s="29">
        <f t="shared" si="81"/>
        <v>0</v>
      </c>
      <c r="J563" s="32">
        <f t="shared" si="82"/>
        <v>0</v>
      </c>
    </row>
    <row r="564" spans="1:10" ht="15.75" x14ac:dyDescent="0.25">
      <c r="A564" s="66"/>
      <c r="B564" s="34" t="s">
        <v>38</v>
      </c>
      <c r="C564" s="35">
        <v>1</v>
      </c>
      <c r="D564" s="35" t="s">
        <v>37</v>
      </c>
      <c r="E564" s="62">
        <v>225000</v>
      </c>
      <c r="F564" s="148">
        <v>1</v>
      </c>
      <c r="G564" s="31">
        <v>225000</v>
      </c>
      <c r="H564" s="32">
        <f t="shared" si="80"/>
        <v>1</v>
      </c>
      <c r="I564" s="29">
        <f t="shared" si="81"/>
        <v>0</v>
      </c>
      <c r="J564" s="32">
        <f t="shared" si="82"/>
        <v>0</v>
      </c>
    </row>
    <row r="565" spans="1:10" ht="15.75" x14ac:dyDescent="0.25">
      <c r="A565" s="175"/>
      <c r="B565" s="176"/>
      <c r="C565" s="177"/>
      <c r="D565" s="177"/>
      <c r="E565" s="178"/>
      <c r="F565" s="179"/>
      <c r="G565" s="178"/>
      <c r="H565" s="180"/>
      <c r="I565" s="178"/>
      <c r="J565" s="180"/>
    </row>
    <row r="566" spans="1:10" ht="30" hidden="1" x14ac:dyDescent="0.25">
      <c r="A566" s="93" t="s">
        <v>278</v>
      </c>
      <c r="B566" s="27" t="s">
        <v>82</v>
      </c>
      <c r="C566" s="28"/>
      <c r="D566" s="28"/>
      <c r="E566" s="29">
        <f>SUM(E567:E574)</f>
        <v>30000000</v>
      </c>
      <c r="F566" s="148"/>
      <c r="G566" s="31">
        <f>SUM(G567:G574)</f>
        <v>0</v>
      </c>
      <c r="H566" s="32">
        <f t="shared" ref="H566:H583" si="83">G566/E566*100%</f>
        <v>0</v>
      </c>
      <c r="I566" s="29">
        <f t="shared" ref="I566:I583" si="84">E566-G566</f>
        <v>30000000</v>
      </c>
      <c r="J566" s="32">
        <f t="shared" ref="J566:J583" si="85">100%-H566</f>
        <v>1</v>
      </c>
    </row>
    <row r="567" spans="1:10" hidden="1" x14ac:dyDescent="0.25">
      <c r="B567" s="182" t="s">
        <v>64</v>
      </c>
      <c r="C567" s="183">
        <v>1</v>
      </c>
      <c r="D567" s="184" t="s">
        <v>32</v>
      </c>
      <c r="E567" s="144">
        <v>2000000</v>
      </c>
      <c r="F567" s="148">
        <v>0</v>
      </c>
      <c r="G567" s="31">
        <v>0</v>
      </c>
      <c r="H567" s="32">
        <f t="shared" si="83"/>
        <v>0</v>
      </c>
      <c r="I567" s="29">
        <f t="shared" si="84"/>
        <v>2000000</v>
      </c>
      <c r="J567" s="32">
        <f t="shared" si="85"/>
        <v>1</v>
      </c>
    </row>
    <row r="568" spans="1:10" hidden="1" x14ac:dyDescent="0.25">
      <c r="B568" s="162" t="s">
        <v>65</v>
      </c>
      <c r="C568" s="142">
        <v>3</v>
      </c>
      <c r="D568" s="143" t="s">
        <v>42</v>
      </c>
      <c r="E568" s="144">
        <v>9000000</v>
      </c>
      <c r="F568" s="148">
        <v>0</v>
      </c>
      <c r="G568" s="31">
        <v>0</v>
      </c>
      <c r="H568" s="32">
        <f t="shared" si="83"/>
        <v>0</v>
      </c>
      <c r="I568" s="29">
        <f t="shared" si="84"/>
        <v>9000000</v>
      </c>
      <c r="J568" s="32">
        <f t="shared" si="85"/>
        <v>1</v>
      </c>
    </row>
    <row r="569" spans="1:10" hidden="1" x14ac:dyDescent="0.25">
      <c r="B569" s="163" t="s">
        <v>66</v>
      </c>
      <c r="C569" s="142">
        <v>1</v>
      </c>
      <c r="D569" s="143" t="s">
        <v>42</v>
      </c>
      <c r="E569" s="144">
        <v>2000000</v>
      </c>
      <c r="F569" s="148">
        <v>0</v>
      </c>
      <c r="G569" s="31">
        <v>0</v>
      </c>
      <c r="H569" s="32">
        <f t="shared" si="83"/>
        <v>0</v>
      </c>
      <c r="I569" s="29">
        <f t="shared" si="84"/>
        <v>2000000</v>
      </c>
      <c r="J569" s="32">
        <f t="shared" si="85"/>
        <v>1</v>
      </c>
    </row>
    <row r="570" spans="1:10" hidden="1" x14ac:dyDescent="0.25">
      <c r="B570" s="163" t="s">
        <v>67</v>
      </c>
      <c r="C570" s="142">
        <v>1</v>
      </c>
      <c r="D570" s="143" t="s">
        <v>42</v>
      </c>
      <c r="E570" s="144">
        <v>3000000</v>
      </c>
      <c r="F570" s="148">
        <v>0</v>
      </c>
      <c r="G570" s="31">
        <v>0</v>
      </c>
      <c r="H570" s="32">
        <f t="shared" si="83"/>
        <v>0</v>
      </c>
      <c r="I570" s="29">
        <f t="shared" si="84"/>
        <v>3000000</v>
      </c>
      <c r="J570" s="32">
        <f t="shared" si="85"/>
        <v>1</v>
      </c>
    </row>
    <row r="571" spans="1:10" hidden="1" x14ac:dyDescent="0.25">
      <c r="B571" s="141" t="s">
        <v>68</v>
      </c>
      <c r="C571" s="142">
        <v>16</v>
      </c>
      <c r="D571" s="143" t="s">
        <v>69</v>
      </c>
      <c r="E571" s="144">
        <v>5500000</v>
      </c>
      <c r="F571" s="148">
        <v>0</v>
      </c>
      <c r="G571" s="31">
        <v>0</v>
      </c>
      <c r="H571" s="32">
        <f t="shared" si="83"/>
        <v>0</v>
      </c>
      <c r="I571" s="29">
        <f t="shared" si="84"/>
        <v>5500000</v>
      </c>
      <c r="J571" s="32">
        <f t="shared" si="85"/>
        <v>1</v>
      </c>
    </row>
    <row r="572" spans="1:10" hidden="1" x14ac:dyDescent="0.25">
      <c r="B572" s="162" t="s">
        <v>70</v>
      </c>
      <c r="C572" s="142">
        <v>1</v>
      </c>
      <c r="D572" s="143" t="s">
        <v>42</v>
      </c>
      <c r="E572" s="144">
        <v>5000000</v>
      </c>
      <c r="F572" s="148">
        <v>0</v>
      </c>
      <c r="G572" s="31">
        <v>0</v>
      </c>
      <c r="H572" s="32">
        <f t="shared" si="83"/>
        <v>0</v>
      </c>
      <c r="I572" s="29">
        <f t="shared" si="84"/>
        <v>5000000</v>
      </c>
      <c r="J572" s="32">
        <f t="shared" si="85"/>
        <v>1</v>
      </c>
    </row>
    <row r="573" spans="1:10" hidden="1" x14ac:dyDescent="0.25">
      <c r="B573" s="164" t="s">
        <v>71</v>
      </c>
      <c r="C573" s="142">
        <v>1</v>
      </c>
      <c r="D573" s="143" t="s">
        <v>42</v>
      </c>
      <c r="E573" s="144">
        <v>1000000</v>
      </c>
      <c r="F573" s="148">
        <v>0</v>
      </c>
      <c r="G573" s="31">
        <v>0</v>
      </c>
      <c r="H573" s="32">
        <f t="shared" si="83"/>
        <v>0</v>
      </c>
      <c r="I573" s="29">
        <f t="shared" si="84"/>
        <v>1000000</v>
      </c>
      <c r="J573" s="32">
        <f t="shared" si="85"/>
        <v>1</v>
      </c>
    </row>
    <row r="574" spans="1:10" hidden="1" x14ac:dyDescent="0.25">
      <c r="B574" s="27" t="s">
        <v>83</v>
      </c>
      <c r="C574" s="28">
        <v>10</v>
      </c>
      <c r="D574" s="99" t="s">
        <v>84</v>
      </c>
      <c r="E574" s="146">
        <v>2500000</v>
      </c>
      <c r="F574" s="148">
        <v>0</v>
      </c>
      <c r="G574" s="31">
        <v>0</v>
      </c>
      <c r="H574" s="32">
        <f t="shared" si="83"/>
        <v>0</v>
      </c>
      <c r="I574" s="29">
        <f t="shared" si="84"/>
        <v>2500000</v>
      </c>
      <c r="J574" s="32">
        <f t="shared" si="85"/>
        <v>1</v>
      </c>
    </row>
    <row r="575" spans="1:10" ht="30" x14ac:dyDescent="0.25">
      <c r="A575" s="84" t="s">
        <v>280</v>
      </c>
      <c r="B575" s="27" t="s">
        <v>30</v>
      </c>
      <c r="C575" s="28"/>
      <c r="D575" s="28"/>
      <c r="E575" s="29">
        <f>SUM(E576:E583)</f>
        <v>45000000</v>
      </c>
      <c r="F575" s="148"/>
      <c r="G575" s="31">
        <f>SUM(G576:G583)</f>
        <v>45000000</v>
      </c>
      <c r="H575" s="32">
        <f t="shared" si="83"/>
        <v>1</v>
      </c>
      <c r="I575" s="29">
        <f t="shared" si="84"/>
        <v>0</v>
      </c>
      <c r="J575" s="32">
        <f t="shared" si="85"/>
        <v>0</v>
      </c>
    </row>
    <row r="576" spans="1:10" ht="15.75" x14ac:dyDescent="0.25">
      <c r="A576" s="61"/>
      <c r="B576" s="34" t="s">
        <v>49</v>
      </c>
      <c r="C576" s="35">
        <v>1</v>
      </c>
      <c r="D576" s="35" t="s">
        <v>37</v>
      </c>
      <c r="E576" s="62">
        <v>3200000</v>
      </c>
      <c r="F576" s="148">
        <v>1</v>
      </c>
      <c r="G576" s="31">
        <v>3200000</v>
      </c>
      <c r="H576" s="32">
        <f t="shared" si="83"/>
        <v>1</v>
      </c>
      <c r="I576" s="29">
        <f t="shared" si="84"/>
        <v>0</v>
      </c>
      <c r="J576" s="32">
        <f t="shared" si="85"/>
        <v>0</v>
      </c>
    </row>
    <row r="577" spans="1:10" ht="15.75" x14ac:dyDescent="0.25">
      <c r="A577" s="61"/>
      <c r="B577" s="34" t="s">
        <v>73</v>
      </c>
      <c r="C577" s="35">
        <v>13</v>
      </c>
      <c r="D577" s="35" t="s">
        <v>32</v>
      </c>
      <c r="E577" s="62">
        <v>3250000</v>
      </c>
      <c r="F577" s="148">
        <v>1</v>
      </c>
      <c r="G577" s="31">
        <v>3250000</v>
      </c>
      <c r="H577" s="32">
        <f t="shared" si="83"/>
        <v>1</v>
      </c>
      <c r="I577" s="29">
        <f t="shared" si="84"/>
        <v>0</v>
      </c>
      <c r="J577" s="32">
        <f t="shared" si="85"/>
        <v>0</v>
      </c>
    </row>
    <row r="578" spans="1:10" ht="15.75" x14ac:dyDescent="0.25">
      <c r="A578" s="61"/>
      <c r="B578" s="34" t="s">
        <v>33</v>
      </c>
      <c r="C578" s="35">
        <v>1</v>
      </c>
      <c r="D578" s="35" t="s">
        <v>32</v>
      </c>
      <c r="E578" s="86">
        <v>1125000</v>
      </c>
      <c r="F578" s="148">
        <v>1</v>
      </c>
      <c r="G578" s="31">
        <v>1125000</v>
      </c>
      <c r="H578" s="32">
        <f t="shared" si="83"/>
        <v>1</v>
      </c>
      <c r="I578" s="29">
        <f t="shared" si="84"/>
        <v>0</v>
      </c>
      <c r="J578" s="32">
        <f t="shared" si="85"/>
        <v>0</v>
      </c>
    </row>
    <row r="579" spans="1:10" ht="47.25" x14ac:dyDescent="0.25">
      <c r="A579" s="61"/>
      <c r="B579" s="34" t="s">
        <v>281</v>
      </c>
      <c r="C579" s="40" t="s">
        <v>282</v>
      </c>
      <c r="D579" s="35" t="s">
        <v>32</v>
      </c>
      <c r="E579" s="64">
        <v>15000000</v>
      </c>
      <c r="F579" s="148">
        <v>1</v>
      </c>
      <c r="G579" s="31">
        <v>15000000</v>
      </c>
      <c r="H579" s="32">
        <f t="shared" si="83"/>
        <v>1</v>
      </c>
      <c r="I579" s="29">
        <f t="shared" si="84"/>
        <v>0</v>
      </c>
      <c r="J579" s="32">
        <f t="shared" si="85"/>
        <v>0</v>
      </c>
    </row>
    <row r="580" spans="1:10" ht="63" x14ac:dyDescent="0.25">
      <c r="A580" s="61"/>
      <c r="B580" s="63" t="s">
        <v>283</v>
      </c>
      <c r="C580" s="40" t="s">
        <v>284</v>
      </c>
      <c r="D580" s="35" t="s">
        <v>32</v>
      </c>
      <c r="E580" s="64">
        <v>17750000</v>
      </c>
      <c r="F580" s="148">
        <v>1</v>
      </c>
      <c r="G580" s="31">
        <v>17750000</v>
      </c>
      <c r="H580" s="32">
        <f t="shared" si="83"/>
        <v>1</v>
      </c>
      <c r="I580" s="29">
        <f t="shared" si="84"/>
        <v>0</v>
      </c>
      <c r="J580" s="32">
        <f t="shared" si="85"/>
        <v>0</v>
      </c>
    </row>
    <row r="581" spans="1:10" ht="15.75" x14ac:dyDescent="0.25">
      <c r="A581" s="61"/>
      <c r="B581" s="34" t="s">
        <v>285</v>
      </c>
      <c r="C581" s="35">
        <v>1</v>
      </c>
      <c r="D581" s="35" t="s">
        <v>37</v>
      </c>
      <c r="E581" s="62">
        <v>1925000</v>
      </c>
      <c r="F581" s="148">
        <v>1</v>
      </c>
      <c r="G581" s="31">
        <v>1925000</v>
      </c>
      <c r="H581" s="32">
        <f t="shared" si="83"/>
        <v>1</v>
      </c>
      <c r="I581" s="29">
        <f t="shared" si="84"/>
        <v>0</v>
      </c>
      <c r="J581" s="32">
        <f t="shared" si="85"/>
        <v>0</v>
      </c>
    </row>
    <row r="582" spans="1:10" ht="15.75" x14ac:dyDescent="0.25">
      <c r="A582" s="61"/>
      <c r="B582" s="34" t="s">
        <v>36</v>
      </c>
      <c r="C582" s="35">
        <v>101</v>
      </c>
      <c r="D582" s="35" t="s">
        <v>37</v>
      </c>
      <c r="E582" s="62">
        <v>2525000</v>
      </c>
      <c r="F582" s="148">
        <v>1</v>
      </c>
      <c r="G582" s="31">
        <v>2525000</v>
      </c>
      <c r="H582" s="32">
        <f t="shared" si="83"/>
        <v>1</v>
      </c>
      <c r="I582" s="29">
        <f t="shared" si="84"/>
        <v>0</v>
      </c>
      <c r="J582" s="32">
        <f t="shared" si="85"/>
        <v>0</v>
      </c>
    </row>
    <row r="583" spans="1:10" ht="15.75" x14ac:dyDescent="0.25">
      <c r="A583" s="66"/>
      <c r="B583" s="34" t="s">
        <v>38</v>
      </c>
      <c r="C583" s="35">
        <v>1</v>
      </c>
      <c r="D583" s="35" t="s">
        <v>37</v>
      </c>
      <c r="E583" s="62">
        <v>225000</v>
      </c>
      <c r="F583" s="148">
        <v>1</v>
      </c>
      <c r="G583" s="31">
        <v>225000</v>
      </c>
      <c r="H583" s="32">
        <f t="shared" si="83"/>
        <v>1</v>
      </c>
      <c r="I583" s="29">
        <f t="shared" si="84"/>
        <v>0</v>
      </c>
      <c r="J583" s="32">
        <f t="shared" si="85"/>
        <v>0</v>
      </c>
    </row>
    <row r="584" spans="1:10" ht="15.75" x14ac:dyDescent="0.25">
      <c r="A584" s="175"/>
      <c r="B584" s="176"/>
      <c r="C584" s="177"/>
      <c r="D584" s="177"/>
      <c r="E584" s="178"/>
      <c r="F584" s="179"/>
      <c r="G584" s="178"/>
      <c r="H584" s="180"/>
      <c r="I584" s="178"/>
      <c r="J584" s="180"/>
    </row>
    <row r="585" spans="1:10" ht="30" hidden="1" x14ac:dyDescent="0.25">
      <c r="A585" s="93" t="s">
        <v>280</v>
      </c>
      <c r="B585" s="27" t="s">
        <v>82</v>
      </c>
      <c r="C585" s="28"/>
      <c r="D585" s="28"/>
      <c r="E585" s="29">
        <f>SUM(E586:E594)</f>
        <v>30000000</v>
      </c>
      <c r="F585" s="148"/>
      <c r="G585" s="31">
        <f>SUM(G586:G594)</f>
        <v>0</v>
      </c>
      <c r="H585" s="32">
        <f t="shared" ref="H585:H611" si="86">G585/E585*100%</f>
        <v>0</v>
      </c>
      <c r="I585" s="29">
        <f t="shared" ref="I585:I611" si="87">E585-G585</f>
        <v>30000000</v>
      </c>
      <c r="J585" s="32">
        <f t="shared" ref="J585:J611" si="88">100%-H585</f>
        <v>1</v>
      </c>
    </row>
    <row r="586" spans="1:10" hidden="1" x14ac:dyDescent="0.25">
      <c r="B586" s="182" t="s">
        <v>64</v>
      </c>
      <c r="C586" s="183">
        <v>1</v>
      </c>
      <c r="D586" s="184" t="s">
        <v>32</v>
      </c>
      <c r="E586" s="144">
        <v>2000000</v>
      </c>
      <c r="F586" s="148">
        <v>0</v>
      </c>
      <c r="G586" s="31">
        <v>0</v>
      </c>
      <c r="H586" s="32">
        <f t="shared" si="86"/>
        <v>0</v>
      </c>
      <c r="I586" s="29">
        <f t="shared" si="87"/>
        <v>2000000</v>
      </c>
      <c r="J586" s="32">
        <f t="shared" si="88"/>
        <v>1</v>
      </c>
    </row>
    <row r="587" spans="1:10" hidden="1" x14ac:dyDescent="0.25">
      <c r="B587" s="162" t="s">
        <v>65</v>
      </c>
      <c r="C587" s="142">
        <v>3</v>
      </c>
      <c r="D587" s="143" t="s">
        <v>42</v>
      </c>
      <c r="E587" s="144">
        <v>9000000</v>
      </c>
      <c r="F587" s="148">
        <v>0</v>
      </c>
      <c r="G587" s="31">
        <v>0</v>
      </c>
      <c r="H587" s="32">
        <f t="shared" si="86"/>
        <v>0</v>
      </c>
      <c r="I587" s="29">
        <f t="shared" si="87"/>
        <v>9000000</v>
      </c>
      <c r="J587" s="32">
        <f t="shared" si="88"/>
        <v>1</v>
      </c>
    </row>
    <row r="588" spans="1:10" hidden="1" x14ac:dyDescent="0.25">
      <c r="B588" s="163" t="s">
        <v>66</v>
      </c>
      <c r="C588" s="142">
        <v>1</v>
      </c>
      <c r="D588" s="143" t="s">
        <v>42</v>
      </c>
      <c r="E588" s="144">
        <v>2000000</v>
      </c>
      <c r="F588" s="148">
        <v>0</v>
      </c>
      <c r="G588" s="31">
        <v>0</v>
      </c>
      <c r="H588" s="32">
        <f t="shared" si="86"/>
        <v>0</v>
      </c>
      <c r="I588" s="29">
        <f t="shared" si="87"/>
        <v>2000000</v>
      </c>
      <c r="J588" s="32">
        <f t="shared" si="88"/>
        <v>1</v>
      </c>
    </row>
    <row r="589" spans="1:10" hidden="1" x14ac:dyDescent="0.25">
      <c r="B589" s="163" t="s">
        <v>67</v>
      </c>
      <c r="C589" s="142">
        <v>1</v>
      </c>
      <c r="D589" s="143" t="s">
        <v>42</v>
      </c>
      <c r="E589" s="144">
        <v>3000000</v>
      </c>
      <c r="F589" s="148">
        <v>0</v>
      </c>
      <c r="G589" s="31">
        <v>0</v>
      </c>
      <c r="H589" s="32">
        <f t="shared" si="86"/>
        <v>0</v>
      </c>
      <c r="I589" s="29">
        <f t="shared" si="87"/>
        <v>3000000</v>
      </c>
      <c r="J589" s="32">
        <f t="shared" si="88"/>
        <v>1</v>
      </c>
    </row>
    <row r="590" spans="1:10" hidden="1" x14ac:dyDescent="0.25">
      <c r="B590" s="141" t="s">
        <v>68</v>
      </c>
      <c r="C590" s="142">
        <v>16</v>
      </c>
      <c r="D590" s="143" t="s">
        <v>69</v>
      </c>
      <c r="E590" s="144">
        <v>4000000</v>
      </c>
      <c r="F590" s="148">
        <v>0</v>
      </c>
      <c r="G590" s="31">
        <v>0</v>
      </c>
      <c r="H590" s="32">
        <f t="shared" si="86"/>
        <v>0</v>
      </c>
      <c r="I590" s="29">
        <f t="shared" si="87"/>
        <v>4000000</v>
      </c>
      <c r="J590" s="32">
        <f t="shared" si="88"/>
        <v>1</v>
      </c>
    </row>
    <row r="591" spans="1:10" hidden="1" x14ac:dyDescent="0.25">
      <c r="B591" s="162" t="s">
        <v>70</v>
      </c>
      <c r="C591" s="142">
        <v>1</v>
      </c>
      <c r="D591" s="143" t="s">
        <v>42</v>
      </c>
      <c r="E591" s="144">
        <v>3500000</v>
      </c>
      <c r="F591" s="148">
        <v>0</v>
      </c>
      <c r="G591" s="31">
        <v>0</v>
      </c>
      <c r="H591" s="32">
        <f t="shared" si="86"/>
        <v>0</v>
      </c>
      <c r="I591" s="29">
        <f t="shared" si="87"/>
        <v>3500000</v>
      </c>
      <c r="J591" s="32">
        <f t="shared" si="88"/>
        <v>1</v>
      </c>
    </row>
    <row r="592" spans="1:10" hidden="1" x14ac:dyDescent="0.25">
      <c r="B592" s="164" t="s">
        <v>71</v>
      </c>
      <c r="C592" s="142">
        <v>1</v>
      </c>
      <c r="D592" s="143" t="s">
        <v>42</v>
      </c>
      <c r="E592" s="144">
        <v>1000000</v>
      </c>
      <c r="F592" s="148">
        <v>0</v>
      </c>
      <c r="G592" s="31">
        <v>0</v>
      </c>
      <c r="H592" s="32">
        <f t="shared" si="86"/>
        <v>0</v>
      </c>
      <c r="I592" s="29">
        <f t="shared" si="87"/>
        <v>1000000</v>
      </c>
      <c r="J592" s="32">
        <f t="shared" si="88"/>
        <v>1</v>
      </c>
    </row>
    <row r="593" spans="1:10" hidden="1" x14ac:dyDescent="0.25">
      <c r="B593" s="27" t="s">
        <v>83</v>
      </c>
      <c r="C593" s="28">
        <v>10</v>
      </c>
      <c r="D593" s="99" t="s">
        <v>84</v>
      </c>
      <c r="E593" s="146">
        <v>2500000</v>
      </c>
      <c r="F593" s="148">
        <v>0</v>
      </c>
      <c r="G593" s="31">
        <v>0</v>
      </c>
      <c r="H593" s="32">
        <f t="shared" si="86"/>
        <v>0</v>
      </c>
      <c r="I593" s="29">
        <f t="shared" si="87"/>
        <v>2500000</v>
      </c>
      <c r="J593" s="32">
        <f t="shared" si="88"/>
        <v>1</v>
      </c>
    </row>
    <row r="594" spans="1:10" hidden="1" x14ac:dyDescent="0.25">
      <c r="B594" s="147" t="s">
        <v>127</v>
      </c>
      <c r="C594" s="28">
        <v>5</v>
      </c>
      <c r="D594" s="99" t="s">
        <v>128</v>
      </c>
      <c r="E594" s="146">
        <v>3000000</v>
      </c>
      <c r="F594" s="148">
        <v>0</v>
      </c>
      <c r="G594" s="31">
        <v>0</v>
      </c>
      <c r="H594" s="32">
        <f t="shared" si="86"/>
        <v>0</v>
      </c>
      <c r="I594" s="29">
        <f t="shared" si="87"/>
        <v>3000000</v>
      </c>
      <c r="J594" s="32">
        <f t="shared" si="88"/>
        <v>1</v>
      </c>
    </row>
    <row r="595" spans="1:10" ht="30" x14ac:dyDescent="0.25">
      <c r="A595" s="84" t="s">
        <v>286</v>
      </c>
      <c r="B595" s="27" t="s">
        <v>30</v>
      </c>
      <c r="C595" s="28"/>
      <c r="D595" s="28"/>
      <c r="E595" s="29">
        <f>SUM(E596:E601)</f>
        <v>45000000</v>
      </c>
      <c r="F595" s="148"/>
      <c r="G595" s="31">
        <f>SUM(G596:G601)</f>
        <v>45000000</v>
      </c>
      <c r="H595" s="32">
        <f t="shared" si="86"/>
        <v>1</v>
      </c>
      <c r="I595" s="29">
        <f t="shared" si="87"/>
        <v>0</v>
      </c>
      <c r="J595" s="32">
        <f t="shared" si="88"/>
        <v>0</v>
      </c>
    </row>
    <row r="596" spans="1:10" ht="15.75" x14ac:dyDescent="0.25">
      <c r="A596" s="61"/>
      <c r="B596" s="34" t="s">
        <v>49</v>
      </c>
      <c r="C596" s="35">
        <v>1</v>
      </c>
      <c r="D596" s="35" t="s">
        <v>37</v>
      </c>
      <c r="E596" s="62">
        <v>3200000</v>
      </c>
      <c r="F596" s="148">
        <v>1</v>
      </c>
      <c r="G596" s="31">
        <v>3200000</v>
      </c>
      <c r="H596" s="32">
        <f t="shared" si="86"/>
        <v>1</v>
      </c>
      <c r="I596" s="29">
        <f t="shared" si="87"/>
        <v>0</v>
      </c>
      <c r="J596" s="32">
        <f t="shared" si="88"/>
        <v>0</v>
      </c>
    </row>
    <row r="597" spans="1:10" ht="15.75" x14ac:dyDescent="0.25">
      <c r="A597" s="61"/>
      <c r="B597" s="34" t="s">
        <v>73</v>
      </c>
      <c r="C597" s="35">
        <v>8</v>
      </c>
      <c r="D597" s="35" t="s">
        <v>32</v>
      </c>
      <c r="E597" s="62">
        <v>2000000</v>
      </c>
      <c r="F597" s="148">
        <v>1</v>
      </c>
      <c r="G597" s="31">
        <v>2000000</v>
      </c>
      <c r="H597" s="32">
        <f t="shared" si="86"/>
        <v>1</v>
      </c>
      <c r="I597" s="29">
        <f t="shared" si="87"/>
        <v>0</v>
      </c>
      <c r="J597" s="32">
        <f t="shared" si="88"/>
        <v>0</v>
      </c>
    </row>
    <row r="598" spans="1:10" ht="15.75" x14ac:dyDescent="0.25">
      <c r="A598" s="61"/>
      <c r="B598" s="34" t="s">
        <v>33</v>
      </c>
      <c r="C598" s="35">
        <v>1</v>
      </c>
      <c r="D598" s="35" t="s">
        <v>32</v>
      </c>
      <c r="E598" s="62">
        <v>1125000</v>
      </c>
      <c r="F598" s="148">
        <v>1</v>
      </c>
      <c r="G598" s="31">
        <v>1125000</v>
      </c>
      <c r="H598" s="32">
        <f t="shared" si="86"/>
        <v>1</v>
      </c>
      <c r="I598" s="29">
        <f t="shared" si="87"/>
        <v>0</v>
      </c>
      <c r="J598" s="32">
        <f t="shared" si="88"/>
        <v>0</v>
      </c>
    </row>
    <row r="599" spans="1:10" ht="31.5" x14ac:dyDescent="0.25">
      <c r="A599" s="61"/>
      <c r="B599" s="34" t="s">
        <v>287</v>
      </c>
      <c r="C599" s="40" t="s">
        <v>288</v>
      </c>
      <c r="D599" s="35" t="s">
        <v>32</v>
      </c>
      <c r="E599" s="64">
        <v>34675000</v>
      </c>
      <c r="F599" s="148">
        <v>1</v>
      </c>
      <c r="G599" s="31">
        <v>34675000</v>
      </c>
      <c r="H599" s="32">
        <f t="shared" si="86"/>
        <v>1</v>
      </c>
      <c r="I599" s="29">
        <f t="shared" si="87"/>
        <v>0</v>
      </c>
      <c r="J599" s="32">
        <f t="shared" si="88"/>
        <v>0</v>
      </c>
    </row>
    <row r="600" spans="1:10" ht="15.75" x14ac:dyDescent="0.25">
      <c r="A600" s="61"/>
      <c r="B600" s="34" t="s">
        <v>36</v>
      </c>
      <c r="C600" s="35">
        <v>151</v>
      </c>
      <c r="D600" s="35" t="s">
        <v>37</v>
      </c>
      <c r="E600" s="62">
        <v>3775000</v>
      </c>
      <c r="F600" s="148">
        <v>1</v>
      </c>
      <c r="G600" s="31">
        <v>3775000</v>
      </c>
      <c r="H600" s="32">
        <f t="shared" si="86"/>
        <v>1</v>
      </c>
      <c r="I600" s="29">
        <f t="shared" si="87"/>
        <v>0</v>
      </c>
      <c r="J600" s="32">
        <f t="shared" si="88"/>
        <v>0</v>
      </c>
    </row>
    <row r="601" spans="1:10" ht="15.75" x14ac:dyDescent="0.25">
      <c r="A601" s="66"/>
      <c r="B601" s="34" t="s">
        <v>38</v>
      </c>
      <c r="C601" s="35">
        <v>1</v>
      </c>
      <c r="D601" s="35" t="s">
        <v>37</v>
      </c>
      <c r="E601" s="62">
        <v>225000</v>
      </c>
      <c r="F601" s="148">
        <v>1</v>
      </c>
      <c r="G601" s="31">
        <v>225000</v>
      </c>
      <c r="H601" s="32">
        <f t="shared" si="86"/>
        <v>1</v>
      </c>
      <c r="I601" s="29">
        <f t="shared" si="87"/>
        <v>0</v>
      </c>
      <c r="J601" s="32">
        <f t="shared" si="88"/>
        <v>0</v>
      </c>
    </row>
    <row r="602" spans="1:10" ht="30" hidden="1" x14ac:dyDescent="0.25">
      <c r="A602" s="93" t="s">
        <v>286</v>
      </c>
      <c r="B602" s="27" t="s">
        <v>82</v>
      </c>
      <c r="C602" s="28"/>
      <c r="D602" s="28"/>
      <c r="E602" s="29">
        <f>SUM(E603:E611)</f>
        <v>30000000</v>
      </c>
      <c r="F602" s="148"/>
      <c r="G602" s="31">
        <f>SUM(G603:G611)</f>
        <v>0</v>
      </c>
      <c r="H602" s="32">
        <f t="shared" si="86"/>
        <v>0</v>
      </c>
      <c r="I602" s="29">
        <f t="shared" si="87"/>
        <v>30000000</v>
      </c>
      <c r="J602" s="32">
        <f t="shared" si="88"/>
        <v>1</v>
      </c>
    </row>
    <row r="603" spans="1:10" hidden="1" x14ac:dyDescent="0.25">
      <c r="B603" s="182" t="s">
        <v>64</v>
      </c>
      <c r="C603" s="183">
        <v>1</v>
      </c>
      <c r="D603" s="184" t="s">
        <v>32</v>
      </c>
      <c r="E603" s="144">
        <v>2000000</v>
      </c>
      <c r="F603" s="148">
        <v>0</v>
      </c>
      <c r="G603" s="31">
        <v>0</v>
      </c>
      <c r="H603" s="32">
        <f t="shared" si="86"/>
        <v>0</v>
      </c>
      <c r="I603" s="29">
        <f t="shared" si="87"/>
        <v>2000000</v>
      </c>
      <c r="J603" s="32">
        <f t="shared" si="88"/>
        <v>1</v>
      </c>
    </row>
    <row r="604" spans="1:10" hidden="1" x14ac:dyDescent="0.25">
      <c r="B604" s="162" t="s">
        <v>65</v>
      </c>
      <c r="C604" s="142">
        <v>3</v>
      </c>
      <c r="D604" s="143" t="s">
        <v>42</v>
      </c>
      <c r="E604" s="144">
        <v>9000000</v>
      </c>
      <c r="F604" s="148">
        <v>0</v>
      </c>
      <c r="G604" s="31">
        <v>0</v>
      </c>
      <c r="H604" s="32">
        <f t="shared" si="86"/>
        <v>0</v>
      </c>
      <c r="I604" s="29">
        <f t="shared" si="87"/>
        <v>9000000</v>
      </c>
      <c r="J604" s="32">
        <f t="shared" si="88"/>
        <v>1</v>
      </c>
    </row>
    <row r="605" spans="1:10" hidden="1" x14ac:dyDescent="0.25">
      <c r="B605" s="163" t="s">
        <v>66</v>
      </c>
      <c r="C605" s="142">
        <v>1</v>
      </c>
      <c r="D605" s="143" t="s">
        <v>42</v>
      </c>
      <c r="E605" s="144">
        <v>2000000</v>
      </c>
      <c r="F605" s="148">
        <v>0</v>
      </c>
      <c r="G605" s="31">
        <v>0</v>
      </c>
      <c r="H605" s="32">
        <f t="shared" si="86"/>
        <v>0</v>
      </c>
      <c r="I605" s="29">
        <f t="shared" si="87"/>
        <v>2000000</v>
      </c>
      <c r="J605" s="32">
        <f t="shared" si="88"/>
        <v>1</v>
      </c>
    </row>
    <row r="606" spans="1:10" hidden="1" x14ac:dyDescent="0.25">
      <c r="B606" s="163" t="s">
        <v>67</v>
      </c>
      <c r="C606" s="142">
        <v>1</v>
      </c>
      <c r="D606" s="143" t="s">
        <v>42</v>
      </c>
      <c r="E606" s="144">
        <v>3000000</v>
      </c>
      <c r="F606" s="148">
        <v>0</v>
      </c>
      <c r="G606" s="31">
        <v>0</v>
      </c>
      <c r="H606" s="32">
        <f t="shared" si="86"/>
        <v>0</v>
      </c>
      <c r="I606" s="29">
        <f t="shared" si="87"/>
        <v>3000000</v>
      </c>
      <c r="J606" s="32">
        <f t="shared" si="88"/>
        <v>1</v>
      </c>
    </row>
    <row r="607" spans="1:10" hidden="1" x14ac:dyDescent="0.25">
      <c r="B607" s="141" t="s">
        <v>68</v>
      </c>
      <c r="C607" s="142">
        <v>16</v>
      </c>
      <c r="D607" s="143" t="s">
        <v>69</v>
      </c>
      <c r="E607" s="144">
        <v>4000000</v>
      </c>
      <c r="F607" s="148">
        <v>0</v>
      </c>
      <c r="G607" s="31">
        <v>0</v>
      </c>
      <c r="H607" s="32">
        <f t="shared" si="86"/>
        <v>0</v>
      </c>
      <c r="I607" s="29">
        <f t="shared" si="87"/>
        <v>4000000</v>
      </c>
      <c r="J607" s="32">
        <f t="shared" si="88"/>
        <v>1</v>
      </c>
    </row>
    <row r="608" spans="1:10" hidden="1" x14ac:dyDescent="0.25">
      <c r="B608" s="162" t="s">
        <v>70</v>
      </c>
      <c r="C608" s="142">
        <v>1</v>
      </c>
      <c r="D608" s="143" t="s">
        <v>42</v>
      </c>
      <c r="E608" s="144">
        <v>3500000</v>
      </c>
      <c r="F608" s="148">
        <v>0</v>
      </c>
      <c r="G608" s="31">
        <v>0</v>
      </c>
      <c r="H608" s="32">
        <f t="shared" si="86"/>
        <v>0</v>
      </c>
      <c r="I608" s="29">
        <f t="shared" si="87"/>
        <v>3500000</v>
      </c>
      <c r="J608" s="32">
        <f t="shared" si="88"/>
        <v>1</v>
      </c>
    </row>
    <row r="609" spans="1:10" hidden="1" x14ac:dyDescent="0.25">
      <c r="B609" s="164" t="s">
        <v>71</v>
      </c>
      <c r="C609" s="142">
        <v>1</v>
      </c>
      <c r="D609" s="143" t="s">
        <v>42</v>
      </c>
      <c r="E609" s="144">
        <v>1000000</v>
      </c>
      <c r="F609" s="148">
        <v>0</v>
      </c>
      <c r="G609" s="31">
        <v>0</v>
      </c>
      <c r="H609" s="32">
        <f t="shared" si="86"/>
        <v>0</v>
      </c>
      <c r="I609" s="29">
        <f t="shared" si="87"/>
        <v>1000000</v>
      </c>
      <c r="J609" s="32">
        <f t="shared" si="88"/>
        <v>1</v>
      </c>
    </row>
    <row r="610" spans="1:10" hidden="1" x14ac:dyDescent="0.25">
      <c r="B610" s="27" t="s">
        <v>83</v>
      </c>
      <c r="C610" s="28">
        <v>10</v>
      </c>
      <c r="D610" s="99" t="s">
        <v>84</v>
      </c>
      <c r="E610" s="146">
        <v>2500000</v>
      </c>
      <c r="F610" s="148">
        <v>0</v>
      </c>
      <c r="G610" s="31">
        <v>0</v>
      </c>
      <c r="H610" s="32">
        <f t="shared" si="86"/>
        <v>0</v>
      </c>
      <c r="I610" s="29">
        <f t="shared" si="87"/>
        <v>2500000</v>
      </c>
      <c r="J610" s="32">
        <f t="shared" si="88"/>
        <v>1</v>
      </c>
    </row>
    <row r="611" spans="1:10" hidden="1" x14ac:dyDescent="0.25">
      <c r="B611" s="147" t="s">
        <v>127</v>
      </c>
      <c r="C611" s="28">
        <v>5</v>
      </c>
      <c r="D611" s="99" t="s">
        <v>128</v>
      </c>
      <c r="E611" s="146">
        <v>3000000</v>
      </c>
      <c r="F611" s="148">
        <v>0</v>
      </c>
      <c r="G611" s="31">
        <v>0</v>
      </c>
      <c r="H611" s="32">
        <f t="shared" si="86"/>
        <v>0</v>
      </c>
      <c r="I611" s="29">
        <f t="shared" si="87"/>
        <v>3000000</v>
      </c>
      <c r="J611" s="32">
        <f t="shared" si="88"/>
        <v>1</v>
      </c>
    </row>
    <row r="612" spans="1:10" x14ac:dyDescent="0.25">
      <c r="B612" s="61"/>
      <c r="C612" s="212"/>
      <c r="D612" s="213"/>
      <c r="E612" s="214"/>
      <c r="F612" s="45"/>
      <c r="G612" s="46"/>
      <c r="H612" s="47"/>
      <c r="I612" s="48"/>
      <c r="J612" s="47"/>
    </row>
    <row r="613" spans="1:10" ht="30" x14ac:dyDescent="0.25">
      <c r="A613" s="84" t="s">
        <v>293</v>
      </c>
      <c r="B613" s="27" t="s">
        <v>30</v>
      </c>
      <c r="C613" s="28"/>
      <c r="D613" s="28"/>
      <c r="E613" s="29">
        <f>SUM(E614:E618)</f>
        <v>45000000</v>
      </c>
      <c r="F613" s="148"/>
      <c r="G613" s="31">
        <f>SUM(G614:G618)</f>
        <v>45000000</v>
      </c>
      <c r="H613" s="32">
        <f t="shared" ref="H613:H627" si="89">G613/E613*100%</f>
        <v>1</v>
      </c>
      <c r="I613" s="29">
        <f t="shared" ref="I613:I627" si="90">E613-G613</f>
        <v>0</v>
      </c>
      <c r="J613" s="32">
        <f t="shared" ref="J613:J627" si="91">100%-H613</f>
        <v>0</v>
      </c>
    </row>
    <row r="614" spans="1:10" ht="15.75" x14ac:dyDescent="0.25">
      <c r="A614" s="61"/>
      <c r="B614" s="34" t="s">
        <v>73</v>
      </c>
      <c r="C614" s="35">
        <v>13</v>
      </c>
      <c r="D614" s="35" t="s">
        <v>32</v>
      </c>
      <c r="E614" s="62">
        <v>3250000</v>
      </c>
      <c r="F614" s="148">
        <v>1</v>
      </c>
      <c r="G614" s="31">
        <v>3250000</v>
      </c>
      <c r="H614" s="32">
        <f t="shared" si="89"/>
        <v>1</v>
      </c>
      <c r="I614" s="29">
        <f t="shared" si="90"/>
        <v>0</v>
      </c>
      <c r="J614" s="32">
        <f t="shared" si="91"/>
        <v>0</v>
      </c>
    </row>
    <row r="615" spans="1:10" ht="15.75" x14ac:dyDescent="0.25">
      <c r="A615" s="61"/>
      <c r="B615" s="34" t="s">
        <v>33</v>
      </c>
      <c r="C615" s="35">
        <v>1</v>
      </c>
      <c r="D615" s="35" t="s">
        <v>32</v>
      </c>
      <c r="E615" s="62">
        <v>1125000</v>
      </c>
      <c r="F615" s="148">
        <v>1</v>
      </c>
      <c r="G615" s="31">
        <v>1125000</v>
      </c>
      <c r="H615" s="32">
        <f t="shared" si="89"/>
        <v>1</v>
      </c>
      <c r="I615" s="29">
        <f t="shared" si="90"/>
        <v>0</v>
      </c>
      <c r="J615" s="32">
        <f t="shared" si="91"/>
        <v>0</v>
      </c>
    </row>
    <row r="616" spans="1:10" ht="31.5" x14ac:dyDescent="0.25">
      <c r="A616" s="61"/>
      <c r="B616" s="34" t="s">
        <v>34</v>
      </c>
      <c r="C616" s="40" t="s">
        <v>294</v>
      </c>
      <c r="D616" s="35" t="s">
        <v>32</v>
      </c>
      <c r="E616" s="64">
        <v>37875000</v>
      </c>
      <c r="F616" s="148">
        <v>1</v>
      </c>
      <c r="G616" s="31">
        <v>37875000</v>
      </c>
      <c r="H616" s="32">
        <f t="shared" si="89"/>
        <v>1</v>
      </c>
      <c r="I616" s="29">
        <f t="shared" si="90"/>
        <v>0</v>
      </c>
      <c r="J616" s="32">
        <f t="shared" si="91"/>
        <v>0</v>
      </c>
    </row>
    <row r="617" spans="1:10" ht="15.75" x14ac:dyDescent="0.25">
      <c r="A617" s="61"/>
      <c r="B617" s="34" t="s">
        <v>36</v>
      </c>
      <c r="C617" s="35">
        <v>101</v>
      </c>
      <c r="D617" s="35" t="s">
        <v>37</v>
      </c>
      <c r="E617" s="62">
        <v>2525000</v>
      </c>
      <c r="F617" s="148">
        <v>1</v>
      </c>
      <c r="G617" s="31">
        <v>2525000</v>
      </c>
      <c r="H617" s="32">
        <f t="shared" si="89"/>
        <v>1</v>
      </c>
      <c r="I617" s="29">
        <f t="shared" si="90"/>
        <v>0</v>
      </c>
      <c r="J617" s="32">
        <f t="shared" si="91"/>
        <v>0</v>
      </c>
    </row>
    <row r="618" spans="1:10" ht="15.75" x14ac:dyDescent="0.25">
      <c r="A618" s="66"/>
      <c r="B618" s="34" t="s">
        <v>38</v>
      </c>
      <c r="C618" s="35">
        <v>1</v>
      </c>
      <c r="D618" s="35" t="s">
        <v>37</v>
      </c>
      <c r="E618" s="62">
        <v>225000</v>
      </c>
      <c r="F618" s="148">
        <v>1</v>
      </c>
      <c r="G618" s="31">
        <v>225000</v>
      </c>
      <c r="H618" s="32">
        <f t="shared" si="89"/>
        <v>1</v>
      </c>
      <c r="I618" s="29">
        <f t="shared" si="90"/>
        <v>0</v>
      </c>
      <c r="J618" s="32">
        <f t="shared" si="91"/>
        <v>0</v>
      </c>
    </row>
    <row r="619" spans="1:10" ht="30" hidden="1" x14ac:dyDescent="0.25">
      <c r="A619" s="93" t="s">
        <v>293</v>
      </c>
      <c r="B619" s="149" t="s">
        <v>82</v>
      </c>
      <c r="C619" s="150"/>
      <c r="D619" s="150"/>
      <c r="E619" s="92">
        <f>SUM(E620:E627)</f>
        <v>30000000</v>
      </c>
      <c r="F619" s="151"/>
      <c r="G619" s="70">
        <f>-SUM(G620:G627)</f>
        <v>0</v>
      </c>
      <c r="H619" s="91">
        <f t="shared" si="89"/>
        <v>0</v>
      </c>
      <c r="I619" s="92">
        <f t="shared" si="90"/>
        <v>30000000</v>
      </c>
      <c r="J619" s="91">
        <f t="shared" si="91"/>
        <v>1</v>
      </c>
    </row>
    <row r="620" spans="1:10" hidden="1" x14ac:dyDescent="0.25">
      <c r="B620" s="182" t="s">
        <v>64</v>
      </c>
      <c r="C620" s="183">
        <v>1</v>
      </c>
      <c r="D620" s="184" t="s">
        <v>32</v>
      </c>
      <c r="E620" s="144">
        <v>2000000</v>
      </c>
      <c r="F620" s="148">
        <v>0</v>
      </c>
      <c r="G620" s="31">
        <v>0</v>
      </c>
      <c r="H620" s="32">
        <f t="shared" si="89"/>
        <v>0</v>
      </c>
      <c r="I620" s="29">
        <f t="shared" si="90"/>
        <v>2000000</v>
      </c>
      <c r="J620" s="32">
        <f t="shared" si="91"/>
        <v>1</v>
      </c>
    </row>
    <row r="621" spans="1:10" hidden="1" x14ac:dyDescent="0.25">
      <c r="B621" s="162" t="s">
        <v>65</v>
      </c>
      <c r="C621" s="142">
        <v>3</v>
      </c>
      <c r="D621" s="143" t="s">
        <v>42</v>
      </c>
      <c r="E621" s="144">
        <v>9000000</v>
      </c>
      <c r="F621" s="148">
        <v>0</v>
      </c>
      <c r="G621" s="31">
        <v>0</v>
      </c>
      <c r="H621" s="32">
        <f t="shared" si="89"/>
        <v>0</v>
      </c>
      <c r="I621" s="29">
        <f t="shared" si="90"/>
        <v>9000000</v>
      </c>
      <c r="J621" s="32">
        <f t="shared" si="91"/>
        <v>1</v>
      </c>
    </row>
    <row r="622" spans="1:10" hidden="1" x14ac:dyDescent="0.25">
      <c r="B622" s="163" t="s">
        <v>66</v>
      </c>
      <c r="C622" s="142">
        <v>1</v>
      </c>
      <c r="D622" s="143" t="s">
        <v>42</v>
      </c>
      <c r="E622" s="144">
        <v>2000000</v>
      </c>
      <c r="F622" s="148">
        <v>0</v>
      </c>
      <c r="G622" s="31">
        <v>0</v>
      </c>
      <c r="H622" s="32">
        <f t="shared" si="89"/>
        <v>0</v>
      </c>
      <c r="I622" s="29">
        <f t="shared" si="90"/>
        <v>2000000</v>
      </c>
      <c r="J622" s="32">
        <f t="shared" si="91"/>
        <v>1</v>
      </c>
    </row>
    <row r="623" spans="1:10" hidden="1" x14ac:dyDescent="0.25">
      <c r="B623" s="163" t="s">
        <v>67</v>
      </c>
      <c r="C623" s="142">
        <v>1</v>
      </c>
      <c r="D623" s="143" t="s">
        <v>42</v>
      </c>
      <c r="E623" s="144">
        <v>3000000</v>
      </c>
      <c r="F623" s="148">
        <v>0</v>
      </c>
      <c r="G623" s="31">
        <v>0</v>
      </c>
      <c r="H623" s="32">
        <f t="shared" si="89"/>
        <v>0</v>
      </c>
      <c r="I623" s="29">
        <f t="shared" si="90"/>
        <v>3000000</v>
      </c>
      <c r="J623" s="32">
        <f t="shared" si="91"/>
        <v>1</v>
      </c>
    </row>
    <row r="624" spans="1:10" hidden="1" x14ac:dyDescent="0.25">
      <c r="B624" s="141" t="s">
        <v>68</v>
      </c>
      <c r="C624" s="142">
        <v>16</v>
      </c>
      <c r="D624" s="143" t="s">
        <v>69</v>
      </c>
      <c r="E624" s="144">
        <v>5500000</v>
      </c>
      <c r="F624" s="148">
        <v>0</v>
      </c>
      <c r="G624" s="31">
        <v>0</v>
      </c>
      <c r="H624" s="32">
        <f t="shared" si="89"/>
        <v>0</v>
      </c>
      <c r="I624" s="29">
        <f t="shared" si="90"/>
        <v>5500000</v>
      </c>
      <c r="J624" s="32">
        <f t="shared" si="91"/>
        <v>1</v>
      </c>
    </row>
    <row r="625" spans="1:10" hidden="1" x14ac:dyDescent="0.25">
      <c r="B625" s="162" t="s">
        <v>70</v>
      </c>
      <c r="C625" s="142">
        <v>1</v>
      </c>
      <c r="D625" s="143" t="s">
        <v>42</v>
      </c>
      <c r="E625" s="144">
        <v>5000000</v>
      </c>
      <c r="F625" s="148">
        <v>0</v>
      </c>
      <c r="G625" s="31">
        <v>0</v>
      </c>
      <c r="H625" s="32">
        <f t="shared" si="89"/>
        <v>0</v>
      </c>
      <c r="I625" s="29">
        <f t="shared" si="90"/>
        <v>5000000</v>
      </c>
      <c r="J625" s="32">
        <f t="shared" si="91"/>
        <v>1</v>
      </c>
    </row>
    <row r="626" spans="1:10" hidden="1" x14ac:dyDescent="0.25">
      <c r="B626" s="164" t="s">
        <v>71</v>
      </c>
      <c r="C626" s="142">
        <v>1</v>
      </c>
      <c r="D626" s="143" t="s">
        <v>42</v>
      </c>
      <c r="E626" s="144">
        <v>1000000</v>
      </c>
      <c r="F626" s="148">
        <v>0</v>
      </c>
      <c r="G626" s="31">
        <v>0</v>
      </c>
      <c r="H626" s="32">
        <f t="shared" si="89"/>
        <v>0</v>
      </c>
      <c r="I626" s="29">
        <f t="shared" si="90"/>
        <v>1000000</v>
      </c>
      <c r="J626" s="32">
        <f t="shared" si="91"/>
        <v>1</v>
      </c>
    </row>
    <row r="627" spans="1:10" hidden="1" x14ac:dyDescent="0.25">
      <c r="B627" s="81" t="s">
        <v>83</v>
      </c>
      <c r="C627" s="28">
        <v>10</v>
      </c>
      <c r="D627" s="99" t="s">
        <v>84</v>
      </c>
      <c r="E627" s="146">
        <v>2500000</v>
      </c>
      <c r="F627" s="148">
        <v>0</v>
      </c>
      <c r="G627" s="31">
        <v>0</v>
      </c>
      <c r="H627" s="32">
        <f t="shared" si="89"/>
        <v>0</v>
      </c>
      <c r="I627" s="29">
        <f t="shared" si="90"/>
        <v>2500000</v>
      </c>
      <c r="J627" s="32">
        <f t="shared" si="91"/>
        <v>1</v>
      </c>
    </row>
    <row r="628" spans="1:10" x14ac:dyDescent="0.25">
      <c r="A628" s="110"/>
      <c r="B628" s="110"/>
      <c r="C628" s="210"/>
      <c r="D628" s="221"/>
      <c r="E628" s="244"/>
      <c r="F628" s="135"/>
      <c r="G628" s="136"/>
      <c r="H628" s="130"/>
      <c r="I628" s="131"/>
      <c r="J628" s="188"/>
    </row>
    <row r="629" spans="1:10" ht="30" x14ac:dyDescent="0.25">
      <c r="A629" s="84" t="s">
        <v>295</v>
      </c>
      <c r="B629" s="27" t="s">
        <v>30</v>
      </c>
      <c r="C629" s="28"/>
      <c r="D629" s="28"/>
      <c r="E629" s="29">
        <f>SUM(E630:E636)</f>
        <v>45000000</v>
      </c>
      <c r="F629" s="148"/>
      <c r="G629" s="31">
        <f>SUM(G630:G646)</f>
        <v>45000000</v>
      </c>
      <c r="H629" s="32">
        <f t="shared" ref="H629:H646" si="92">G629/E629*100%</f>
        <v>1</v>
      </c>
      <c r="I629" s="29">
        <f t="shared" ref="I629:I646" si="93">E629-G629</f>
        <v>0</v>
      </c>
      <c r="J629" s="32">
        <f t="shared" ref="J629:J646" si="94">100%-H629</f>
        <v>0</v>
      </c>
    </row>
    <row r="630" spans="1:10" ht="15.75" x14ac:dyDescent="0.25">
      <c r="A630" s="61"/>
      <c r="B630" s="34" t="s">
        <v>73</v>
      </c>
      <c r="C630" s="35">
        <v>10</v>
      </c>
      <c r="D630" s="35" t="s">
        <v>32</v>
      </c>
      <c r="E630" s="62">
        <v>2500000</v>
      </c>
      <c r="F630" s="148">
        <v>1</v>
      </c>
      <c r="G630" s="31">
        <v>2500000</v>
      </c>
      <c r="H630" s="32">
        <f t="shared" si="92"/>
        <v>1</v>
      </c>
      <c r="I630" s="29">
        <f t="shared" si="93"/>
        <v>0</v>
      </c>
      <c r="J630" s="32">
        <f t="shared" si="94"/>
        <v>0</v>
      </c>
    </row>
    <row r="631" spans="1:10" ht="15.75" x14ac:dyDescent="0.25">
      <c r="A631" s="61"/>
      <c r="B631" s="34" t="s">
        <v>267</v>
      </c>
      <c r="C631" s="35">
        <v>1</v>
      </c>
      <c r="D631" s="35" t="s">
        <v>32</v>
      </c>
      <c r="E631" s="62">
        <v>1125000</v>
      </c>
      <c r="F631" s="148">
        <v>1</v>
      </c>
      <c r="G631" s="31">
        <v>1125000</v>
      </c>
      <c r="H631" s="32">
        <f t="shared" si="92"/>
        <v>1</v>
      </c>
      <c r="I631" s="29">
        <f t="shared" si="93"/>
        <v>0</v>
      </c>
      <c r="J631" s="32">
        <f t="shared" si="94"/>
        <v>0</v>
      </c>
    </row>
    <row r="632" spans="1:10" ht="31.5" x14ac:dyDescent="0.25">
      <c r="A632" s="61"/>
      <c r="B632" s="34" t="s">
        <v>217</v>
      </c>
      <c r="C632" s="40" t="s">
        <v>296</v>
      </c>
      <c r="D632" s="35" t="s">
        <v>32</v>
      </c>
      <c r="E632" s="64">
        <v>36000000</v>
      </c>
      <c r="F632" s="148">
        <v>1</v>
      </c>
      <c r="G632" s="31">
        <v>36000000</v>
      </c>
      <c r="H632" s="32">
        <f t="shared" si="92"/>
        <v>1</v>
      </c>
      <c r="I632" s="29">
        <f t="shared" si="93"/>
        <v>0</v>
      </c>
      <c r="J632" s="32">
        <f t="shared" si="94"/>
        <v>0</v>
      </c>
    </row>
    <row r="633" spans="1:10" ht="15.75" x14ac:dyDescent="0.25">
      <c r="A633" s="61"/>
      <c r="B633" s="34" t="s">
        <v>78</v>
      </c>
      <c r="C633" s="35">
        <v>15</v>
      </c>
      <c r="D633" s="35" t="s">
        <v>37</v>
      </c>
      <c r="E633" s="62">
        <v>2250000</v>
      </c>
      <c r="F633" s="148">
        <v>1</v>
      </c>
      <c r="G633" s="31">
        <v>2250000</v>
      </c>
      <c r="H633" s="32">
        <f t="shared" si="92"/>
        <v>1</v>
      </c>
      <c r="I633" s="29">
        <f t="shared" si="93"/>
        <v>0</v>
      </c>
      <c r="J633" s="32">
        <f t="shared" si="94"/>
        <v>0</v>
      </c>
    </row>
    <row r="634" spans="1:10" ht="15.75" x14ac:dyDescent="0.25">
      <c r="A634" s="61"/>
      <c r="B634" s="34" t="s">
        <v>297</v>
      </c>
      <c r="C634" s="35">
        <v>2</v>
      </c>
      <c r="D634" s="35" t="s">
        <v>298</v>
      </c>
      <c r="E634" s="62">
        <v>150000</v>
      </c>
      <c r="F634" s="148">
        <v>1</v>
      </c>
      <c r="G634" s="31">
        <v>150000</v>
      </c>
      <c r="H634" s="32">
        <f t="shared" si="92"/>
        <v>1</v>
      </c>
      <c r="I634" s="29">
        <f t="shared" si="93"/>
        <v>0</v>
      </c>
      <c r="J634" s="32">
        <f t="shared" si="94"/>
        <v>0</v>
      </c>
    </row>
    <row r="635" spans="1:10" ht="15.75" x14ac:dyDescent="0.25">
      <c r="A635" s="61"/>
      <c r="B635" s="34" t="s">
        <v>36</v>
      </c>
      <c r="C635" s="35">
        <v>110</v>
      </c>
      <c r="D635" s="35" t="s">
        <v>37</v>
      </c>
      <c r="E635" s="62">
        <v>2750000</v>
      </c>
      <c r="F635" s="148">
        <v>1</v>
      </c>
      <c r="G635" s="31">
        <v>2750000</v>
      </c>
      <c r="H635" s="32">
        <f t="shared" si="92"/>
        <v>1</v>
      </c>
      <c r="I635" s="29">
        <f t="shared" si="93"/>
        <v>0</v>
      </c>
      <c r="J635" s="32">
        <f t="shared" si="94"/>
        <v>0</v>
      </c>
    </row>
    <row r="636" spans="1:10" ht="15.75" x14ac:dyDescent="0.25">
      <c r="A636" s="66"/>
      <c r="B636" s="34" t="s">
        <v>38</v>
      </c>
      <c r="C636" s="35">
        <v>1</v>
      </c>
      <c r="D636" s="35" t="s">
        <v>37</v>
      </c>
      <c r="E636" s="89">
        <v>225000</v>
      </c>
      <c r="F636" s="148">
        <v>1</v>
      </c>
      <c r="G636" s="31">
        <v>225000</v>
      </c>
      <c r="H636" s="32">
        <f t="shared" si="92"/>
        <v>1</v>
      </c>
      <c r="I636" s="29">
        <f t="shared" si="93"/>
        <v>0</v>
      </c>
      <c r="J636" s="32">
        <f t="shared" si="94"/>
        <v>0</v>
      </c>
    </row>
    <row r="637" spans="1:10" ht="30" hidden="1" x14ac:dyDescent="0.25">
      <c r="A637" s="93" t="s">
        <v>295</v>
      </c>
      <c r="B637" s="27" t="s">
        <v>82</v>
      </c>
      <c r="C637" s="28"/>
      <c r="D637" s="28"/>
      <c r="E637" s="29">
        <f>SUM(E638:E646)</f>
        <v>30000000</v>
      </c>
      <c r="F637" s="148"/>
      <c r="G637" s="31">
        <f>SUM(G638:G646)</f>
        <v>0</v>
      </c>
      <c r="H637" s="32">
        <f t="shared" si="92"/>
        <v>0</v>
      </c>
      <c r="I637" s="29">
        <f t="shared" si="93"/>
        <v>30000000</v>
      </c>
      <c r="J637" s="32">
        <f t="shared" si="94"/>
        <v>1</v>
      </c>
    </row>
    <row r="638" spans="1:10" hidden="1" x14ac:dyDescent="0.25">
      <c r="B638" s="182" t="s">
        <v>64</v>
      </c>
      <c r="C638" s="183">
        <v>1</v>
      </c>
      <c r="D638" s="184" t="s">
        <v>32</v>
      </c>
      <c r="E638" s="144">
        <v>2000000</v>
      </c>
      <c r="F638" s="148">
        <v>0</v>
      </c>
      <c r="G638" s="31">
        <v>0</v>
      </c>
      <c r="H638" s="32">
        <f t="shared" si="92"/>
        <v>0</v>
      </c>
      <c r="I638" s="29">
        <f t="shared" si="93"/>
        <v>2000000</v>
      </c>
      <c r="J638" s="32">
        <f t="shared" si="94"/>
        <v>1</v>
      </c>
    </row>
    <row r="639" spans="1:10" hidden="1" x14ac:dyDescent="0.25">
      <c r="B639" s="162" t="s">
        <v>65</v>
      </c>
      <c r="C639" s="142">
        <v>3</v>
      </c>
      <c r="D639" s="143" t="s">
        <v>42</v>
      </c>
      <c r="E639" s="144">
        <v>9000000</v>
      </c>
      <c r="F639" s="148">
        <v>0</v>
      </c>
      <c r="G639" s="31">
        <v>0</v>
      </c>
      <c r="H639" s="32">
        <f t="shared" si="92"/>
        <v>0</v>
      </c>
      <c r="I639" s="29">
        <f t="shared" si="93"/>
        <v>9000000</v>
      </c>
      <c r="J639" s="32">
        <f t="shared" si="94"/>
        <v>1</v>
      </c>
    </row>
    <row r="640" spans="1:10" hidden="1" x14ac:dyDescent="0.25">
      <c r="B640" s="163" t="s">
        <v>66</v>
      </c>
      <c r="C640" s="142">
        <v>1</v>
      </c>
      <c r="D640" s="143" t="s">
        <v>42</v>
      </c>
      <c r="E640" s="144">
        <v>2000000</v>
      </c>
      <c r="F640" s="148">
        <v>0</v>
      </c>
      <c r="G640" s="31">
        <v>0</v>
      </c>
      <c r="H640" s="32">
        <f t="shared" si="92"/>
        <v>0</v>
      </c>
      <c r="I640" s="29">
        <f t="shared" si="93"/>
        <v>2000000</v>
      </c>
      <c r="J640" s="32">
        <f t="shared" si="94"/>
        <v>1</v>
      </c>
    </row>
    <row r="641" spans="1:10" hidden="1" x14ac:dyDescent="0.25">
      <c r="B641" s="163" t="s">
        <v>67</v>
      </c>
      <c r="C641" s="142">
        <v>1</v>
      </c>
      <c r="D641" s="143" t="s">
        <v>42</v>
      </c>
      <c r="E641" s="144">
        <v>3000000</v>
      </c>
      <c r="F641" s="148">
        <v>0</v>
      </c>
      <c r="G641" s="31">
        <v>0</v>
      </c>
      <c r="H641" s="32">
        <f t="shared" si="92"/>
        <v>0</v>
      </c>
      <c r="I641" s="29">
        <f t="shared" si="93"/>
        <v>3000000</v>
      </c>
      <c r="J641" s="32">
        <f t="shared" si="94"/>
        <v>1</v>
      </c>
    </row>
    <row r="642" spans="1:10" hidden="1" x14ac:dyDescent="0.25">
      <c r="B642" s="141" t="s">
        <v>68</v>
      </c>
      <c r="C642" s="142">
        <v>16</v>
      </c>
      <c r="D642" s="143" t="s">
        <v>69</v>
      </c>
      <c r="E642" s="144">
        <v>4000000</v>
      </c>
      <c r="F642" s="148">
        <v>0</v>
      </c>
      <c r="G642" s="31">
        <v>0</v>
      </c>
      <c r="H642" s="32">
        <f t="shared" si="92"/>
        <v>0</v>
      </c>
      <c r="I642" s="29">
        <f t="shared" si="93"/>
        <v>4000000</v>
      </c>
      <c r="J642" s="32">
        <f t="shared" si="94"/>
        <v>1</v>
      </c>
    </row>
    <row r="643" spans="1:10" hidden="1" x14ac:dyDescent="0.25">
      <c r="B643" s="162" t="s">
        <v>70</v>
      </c>
      <c r="C643" s="142">
        <v>1</v>
      </c>
      <c r="D643" s="143" t="s">
        <v>42</v>
      </c>
      <c r="E643" s="144">
        <v>3500000</v>
      </c>
      <c r="F643" s="148">
        <v>0</v>
      </c>
      <c r="G643" s="31">
        <v>0</v>
      </c>
      <c r="H643" s="32">
        <f t="shared" si="92"/>
        <v>0</v>
      </c>
      <c r="I643" s="29">
        <f t="shared" si="93"/>
        <v>3500000</v>
      </c>
      <c r="J643" s="32">
        <f t="shared" si="94"/>
        <v>1</v>
      </c>
    </row>
    <row r="644" spans="1:10" hidden="1" x14ac:dyDescent="0.25">
      <c r="B644" s="164" t="s">
        <v>71</v>
      </c>
      <c r="C644" s="142">
        <v>1</v>
      </c>
      <c r="D644" s="143" t="s">
        <v>42</v>
      </c>
      <c r="E644" s="144">
        <v>1000000</v>
      </c>
      <c r="F644" s="148">
        <v>0</v>
      </c>
      <c r="G644" s="31">
        <v>0</v>
      </c>
      <c r="H644" s="32">
        <f t="shared" si="92"/>
        <v>0</v>
      </c>
      <c r="I644" s="29">
        <f t="shared" si="93"/>
        <v>1000000</v>
      </c>
      <c r="J644" s="32">
        <f t="shared" si="94"/>
        <v>1</v>
      </c>
    </row>
    <row r="645" spans="1:10" hidden="1" x14ac:dyDescent="0.25">
      <c r="B645" s="27" t="s">
        <v>83</v>
      </c>
      <c r="C645" s="28">
        <v>10</v>
      </c>
      <c r="D645" s="99" t="s">
        <v>84</v>
      </c>
      <c r="E645" s="146">
        <v>2500000</v>
      </c>
      <c r="F645" s="148">
        <v>0</v>
      </c>
      <c r="G645" s="31">
        <v>0</v>
      </c>
      <c r="H645" s="32">
        <f t="shared" si="92"/>
        <v>0</v>
      </c>
      <c r="I645" s="29">
        <f t="shared" si="93"/>
        <v>2500000</v>
      </c>
      <c r="J645" s="32">
        <f t="shared" si="94"/>
        <v>1</v>
      </c>
    </row>
    <row r="646" spans="1:10" hidden="1" x14ac:dyDescent="0.25">
      <c r="B646" s="147" t="s">
        <v>127</v>
      </c>
      <c r="C646" s="28">
        <v>5</v>
      </c>
      <c r="D646" s="99" t="s">
        <v>128</v>
      </c>
      <c r="E646" s="146">
        <v>3000000</v>
      </c>
      <c r="F646" s="148">
        <v>0</v>
      </c>
      <c r="G646" s="31">
        <v>0</v>
      </c>
      <c r="H646" s="32">
        <f t="shared" si="92"/>
        <v>0</v>
      </c>
      <c r="I646" s="29">
        <f t="shared" si="93"/>
        <v>3000000</v>
      </c>
      <c r="J646" s="32">
        <f t="shared" si="94"/>
        <v>1</v>
      </c>
    </row>
    <row r="647" spans="1:10" x14ac:dyDescent="0.25">
      <c r="B647" s="61"/>
      <c r="C647" s="212"/>
      <c r="D647" s="213"/>
      <c r="E647" s="214"/>
      <c r="F647" s="45"/>
      <c r="G647" s="46"/>
      <c r="H647" s="47"/>
      <c r="I647" s="48"/>
      <c r="J647" s="47"/>
    </row>
    <row r="648" spans="1:10" ht="30" x14ac:dyDescent="0.25">
      <c r="A648" s="84" t="s">
        <v>301</v>
      </c>
      <c r="B648" s="27" t="s">
        <v>30</v>
      </c>
      <c r="C648" s="28"/>
      <c r="D648" s="28"/>
      <c r="E648" s="29">
        <f>SUM(E649:E655)</f>
        <v>45000000</v>
      </c>
      <c r="F648" s="148"/>
      <c r="G648" s="31">
        <f>SUM(G649:G655)</f>
        <v>45000000</v>
      </c>
      <c r="H648" s="32">
        <f t="shared" ref="H648:H655" si="95">G648/E648*100%</f>
        <v>1</v>
      </c>
      <c r="I648" s="29">
        <f t="shared" ref="I648:I664" si="96">E648-G648</f>
        <v>0</v>
      </c>
      <c r="J648" s="32">
        <f t="shared" ref="J648:J664" si="97">100%-H648</f>
        <v>0</v>
      </c>
    </row>
    <row r="649" spans="1:10" ht="15.75" x14ac:dyDescent="0.25">
      <c r="A649" s="61"/>
      <c r="B649" s="34" t="s">
        <v>73</v>
      </c>
      <c r="C649" s="35">
        <v>6</v>
      </c>
      <c r="D649" s="35" t="s">
        <v>32</v>
      </c>
      <c r="E649" s="86">
        <v>1500000</v>
      </c>
      <c r="F649" s="148">
        <v>0</v>
      </c>
      <c r="G649" s="31">
        <v>1500000</v>
      </c>
      <c r="H649" s="32">
        <f t="shared" si="95"/>
        <v>1</v>
      </c>
      <c r="I649" s="29">
        <f t="shared" si="96"/>
        <v>0</v>
      </c>
      <c r="J649" s="32">
        <f t="shared" si="97"/>
        <v>0</v>
      </c>
    </row>
    <row r="650" spans="1:10" ht="15.75" x14ac:dyDescent="0.25">
      <c r="A650" s="61"/>
      <c r="B650" s="34" t="s">
        <v>267</v>
      </c>
      <c r="C650" s="35">
        <v>1</v>
      </c>
      <c r="D650" s="35" t="s">
        <v>32</v>
      </c>
      <c r="E650" s="86">
        <v>1125000</v>
      </c>
      <c r="F650" s="148">
        <v>0</v>
      </c>
      <c r="G650" s="31">
        <v>1125000</v>
      </c>
      <c r="H650" s="32">
        <f t="shared" si="95"/>
        <v>1</v>
      </c>
      <c r="I650" s="29">
        <f t="shared" si="96"/>
        <v>0</v>
      </c>
      <c r="J650" s="32">
        <f t="shared" si="97"/>
        <v>0</v>
      </c>
    </row>
    <row r="651" spans="1:10" ht="31.5" x14ac:dyDescent="0.25">
      <c r="A651" s="61"/>
      <c r="B651" s="34" t="s">
        <v>232</v>
      </c>
      <c r="C651" s="40" t="s">
        <v>302</v>
      </c>
      <c r="D651" s="35" t="s">
        <v>32</v>
      </c>
      <c r="E651" s="86">
        <v>36525000</v>
      </c>
      <c r="F651" s="148">
        <v>1</v>
      </c>
      <c r="G651" s="31">
        <v>36525000</v>
      </c>
      <c r="H651" s="32">
        <f t="shared" si="95"/>
        <v>1</v>
      </c>
      <c r="I651" s="29">
        <f t="shared" si="96"/>
        <v>0</v>
      </c>
      <c r="J651" s="32">
        <f t="shared" si="97"/>
        <v>0</v>
      </c>
    </row>
    <row r="652" spans="1:10" ht="15.75" x14ac:dyDescent="0.25">
      <c r="A652" s="61"/>
      <c r="B652" s="34" t="s">
        <v>78</v>
      </c>
      <c r="C652" s="35">
        <v>12</v>
      </c>
      <c r="D652" s="35" t="s">
        <v>32</v>
      </c>
      <c r="E652" s="86">
        <v>1800000</v>
      </c>
      <c r="F652" s="148">
        <v>0</v>
      </c>
      <c r="G652" s="31">
        <v>1800000</v>
      </c>
      <c r="H652" s="32">
        <f t="shared" si="95"/>
        <v>1</v>
      </c>
      <c r="I652" s="29">
        <f t="shared" si="96"/>
        <v>0</v>
      </c>
      <c r="J652" s="32">
        <f t="shared" si="97"/>
        <v>0</v>
      </c>
    </row>
    <row r="653" spans="1:10" ht="15.75" x14ac:dyDescent="0.25">
      <c r="A653" s="61"/>
      <c r="B653" s="34" t="s">
        <v>39</v>
      </c>
      <c r="C653" s="35">
        <v>1</v>
      </c>
      <c r="D653" s="35" t="s">
        <v>37</v>
      </c>
      <c r="E653" s="86">
        <v>75000</v>
      </c>
      <c r="F653" s="148">
        <v>0</v>
      </c>
      <c r="G653" s="31">
        <v>75000</v>
      </c>
      <c r="H653" s="32">
        <f t="shared" si="95"/>
        <v>1</v>
      </c>
      <c r="I653" s="29">
        <f t="shared" si="96"/>
        <v>0</v>
      </c>
      <c r="J653" s="32">
        <f t="shared" si="97"/>
        <v>0</v>
      </c>
    </row>
    <row r="654" spans="1:10" ht="15.75" x14ac:dyDescent="0.25">
      <c r="A654" s="61"/>
      <c r="B654" s="34" t="s">
        <v>36</v>
      </c>
      <c r="C654" s="35">
        <v>150</v>
      </c>
      <c r="D654" s="35" t="s">
        <v>37</v>
      </c>
      <c r="E654" s="86">
        <v>3750000</v>
      </c>
      <c r="F654" s="148">
        <v>0</v>
      </c>
      <c r="G654" s="31">
        <v>3750000</v>
      </c>
      <c r="H654" s="32">
        <f t="shared" si="95"/>
        <v>1</v>
      </c>
      <c r="I654" s="29">
        <f t="shared" si="96"/>
        <v>0</v>
      </c>
      <c r="J654" s="32">
        <f t="shared" si="97"/>
        <v>0</v>
      </c>
    </row>
    <row r="655" spans="1:10" ht="15.75" x14ac:dyDescent="0.25">
      <c r="A655" s="66"/>
      <c r="B655" s="34" t="s">
        <v>38</v>
      </c>
      <c r="C655" s="35">
        <v>1</v>
      </c>
      <c r="D655" s="35" t="s">
        <v>37</v>
      </c>
      <c r="E655" s="89">
        <v>225000</v>
      </c>
      <c r="F655" s="148">
        <v>0</v>
      </c>
      <c r="G655" s="31">
        <v>225000</v>
      </c>
      <c r="H655" s="32">
        <f t="shared" si="95"/>
        <v>1</v>
      </c>
      <c r="I655" s="29">
        <f t="shared" si="96"/>
        <v>0</v>
      </c>
      <c r="J655" s="32">
        <f t="shared" si="97"/>
        <v>0</v>
      </c>
    </row>
    <row r="656" spans="1:10" ht="30" hidden="1" x14ac:dyDescent="0.25">
      <c r="A656" s="93" t="s">
        <v>301</v>
      </c>
      <c r="B656" s="27" t="s">
        <v>82</v>
      </c>
      <c r="C656" s="28"/>
      <c r="D656" s="28"/>
      <c r="E656" s="29">
        <f>SUM(E657:E664)</f>
        <v>30000000</v>
      </c>
      <c r="F656" s="148"/>
      <c r="G656" s="31">
        <f>SUM(G657:G664)</f>
        <v>0</v>
      </c>
      <c r="H656" s="32">
        <f t="shared" ref="H656:H664" si="98">G656/E656*100%</f>
        <v>0</v>
      </c>
      <c r="I656" s="29">
        <f t="shared" si="96"/>
        <v>30000000</v>
      </c>
      <c r="J656" s="32">
        <f t="shared" si="97"/>
        <v>1</v>
      </c>
    </row>
    <row r="657" spans="1:10" hidden="1" x14ac:dyDescent="0.25">
      <c r="B657" s="182" t="s">
        <v>64</v>
      </c>
      <c r="C657" s="183">
        <v>1</v>
      </c>
      <c r="D657" s="184" t="s">
        <v>32</v>
      </c>
      <c r="E657" s="144">
        <v>2000000</v>
      </c>
      <c r="F657" s="148">
        <v>0</v>
      </c>
      <c r="G657" s="31">
        <v>0</v>
      </c>
      <c r="H657" s="32">
        <f t="shared" si="98"/>
        <v>0</v>
      </c>
      <c r="I657" s="29">
        <f t="shared" si="96"/>
        <v>2000000</v>
      </c>
      <c r="J657" s="32">
        <f t="shared" si="97"/>
        <v>1</v>
      </c>
    </row>
    <row r="658" spans="1:10" hidden="1" x14ac:dyDescent="0.25">
      <c r="B658" s="162" t="s">
        <v>65</v>
      </c>
      <c r="C658" s="142">
        <v>3</v>
      </c>
      <c r="D658" s="143" t="s">
        <v>42</v>
      </c>
      <c r="E658" s="144">
        <v>9000000</v>
      </c>
      <c r="F658" s="148">
        <v>0</v>
      </c>
      <c r="G658" s="31">
        <v>0</v>
      </c>
      <c r="H658" s="32">
        <f t="shared" si="98"/>
        <v>0</v>
      </c>
      <c r="I658" s="29">
        <f t="shared" si="96"/>
        <v>9000000</v>
      </c>
      <c r="J658" s="32">
        <f t="shared" si="97"/>
        <v>1</v>
      </c>
    </row>
    <row r="659" spans="1:10" hidden="1" x14ac:dyDescent="0.25">
      <c r="B659" s="163" t="s">
        <v>66</v>
      </c>
      <c r="C659" s="142">
        <v>1</v>
      </c>
      <c r="D659" s="143" t="s">
        <v>42</v>
      </c>
      <c r="E659" s="144">
        <v>2000000</v>
      </c>
      <c r="F659" s="148">
        <v>0</v>
      </c>
      <c r="G659" s="31">
        <v>0</v>
      </c>
      <c r="H659" s="32">
        <f t="shared" si="98"/>
        <v>0</v>
      </c>
      <c r="I659" s="29">
        <f t="shared" si="96"/>
        <v>2000000</v>
      </c>
      <c r="J659" s="32">
        <f t="shared" si="97"/>
        <v>1</v>
      </c>
    </row>
    <row r="660" spans="1:10" hidden="1" x14ac:dyDescent="0.25">
      <c r="B660" s="163" t="s">
        <v>67</v>
      </c>
      <c r="C660" s="142">
        <v>1</v>
      </c>
      <c r="D660" s="143" t="s">
        <v>42</v>
      </c>
      <c r="E660" s="144">
        <v>3000000</v>
      </c>
      <c r="F660" s="148">
        <v>0</v>
      </c>
      <c r="G660" s="31">
        <v>0</v>
      </c>
      <c r="H660" s="32">
        <f t="shared" si="98"/>
        <v>0</v>
      </c>
      <c r="I660" s="29">
        <f t="shared" si="96"/>
        <v>3000000</v>
      </c>
      <c r="J660" s="32">
        <f t="shared" si="97"/>
        <v>1</v>
      </c>
    </row>
    <row r="661" spans="1:10" hidden="1" x14ac:dyDescent="0.25">
      <c r="B661" s="141" t="s">
        <v>68</v>
      </c>
      <c r="C661" s="142">
        <v>16</v>
      </c>
      <c r="D661" s="143" t="s">
        <v>69</v>
      </c>
      <c r="E661" s="144">
        <v>5500000</v>
      </c>
      <c r="F661" s="148">
        <v>0</v>
      </c>
      <c r="G661" s="31">
        <v>0</v>
      </c>
      <c r="H661" s="32">
        <f t="shared" si="98"/>
        <v>0</v>
      </c>
      <c r="I661" s="29">
        <f t="shared" si="96"/>
        <v>5500000</v>
      </c>
      <c r="J661" s="32">
        <f t="shared" si="97"/>
        <v>1</v>
      </c>
    </row>
    <row r="662" spans="1:10" hidden="1" x14ac:dyDescent="0.25">
      <c r="B662" s="162" t="s">
        <v>70</v>
      </c>
      <c r="C662" s="142">
        <v>1</v>
      </c>
      <c r="D662" s="143" t="s">
        <v>42</v>
      </c>
      <c r="E662" s="144">
        <v>5000000</v>
      </c>
      <c r="F662" s="148">
        <v>0</v>
      </c>
      <c r="G662" s="31">
        <v>0</v>
      </c>
      <c r="H662" s="32">
        <f t="shared" si="98"/>
        <v>0</v>
      </c>
      <c r="I662" s="29">
        <f t="shared" si="96"/>
        <v>5000000</v>
      </c>
      <c r="J662" s="32">
        <f t="shared" si="97"/>
        <v>1</v>
      </c>
    </row>
    <row r="663" spans="1:10" hidden="1" x14ac:dyDescent="0.25">
      <c r="B663" s="164" t="s">
        <v>71</v>
      </c>
      <c r="C663" s="142">
        <v>1</v>
      </c>
      <c r="D663" s="143" t="s">
        <v>42</v>
      </c>
      <c r="E663" s="144">
        <v>1000000</v>
      </c>
      <c r="F663" s="148">
        <v>0</v>
      </c>
      <c r="G663" s="31">
        <v>0</v>
      </c>
      <c r="H663" s="32">
        <f t="shared" si="98"/>
        <v>0</v>
      </c>
      <c r="I663" s="29">
        <f t="shared" si="96"/>
        <v>1000000</v>
      </c>
      <c r="J663" s="32">
        <f t="shared" si="97"/>
        <v>1</v>
      </c>
    </row>
    <row r="664" spans="1:10" hidden="1" x14ac:dyDescent="0.25">
      <c r="B664" s="27" t="s">
        <v>83</v>
      </c>
      <c r="C664" s="28">
        <v>10</v>
      </c>
      <c r="D664" s="99" t="s">
        <v>84</v>
      </c>
      <c r="E664" s="146">
        <v>2500000</v>
      </c>
      <c r="F664" s="148">
        <v>0</v>
      </c>
      <c r="G664" s="31">
        <v>0</v>
      </c>
      <c r="H664" s="32">
        <f t="shared" si="98"/>
        <v>0</v>
      </c>
      <c r="I664" s="29">
        <f t="shared" si="96"/>
        <v>2500000</v>
      </c>
      <c r="J664" s="32">
        <f t="shared" si="97"/>
        <v>1</v>
      </c>
    </row>
    <row r="665" spans="1:10" x14ac:dyDescent="0.25">
      <c r="B665" s="61"/>
      <c r="C665" s="212"/>
      <c r="D665" s="213"/>
      <c r="E665" s="214"/>
      <c r="F665" s="45"/>
      <c r="G665" s="46"/>
      <c r="H665" s="47"/>
      <c r="I665" s="48"/>
      <c r="J665" s="47"/>
    </row>
    <row r="666" spans="1:10" ht="30" x14ac:dyDescent="0.25">
      <c r="A666" s="84" t="s">
        <v>307</v>
      </c>
      <c r="B666" s="27" t="s">
        <v>30</v>
      </c>
      <c r="C666" s="28"/>
      <c r="D666" s="28"/>
      <c r="E666" s="29">
        <f>SUM(E667:E674)</f>
        <v>45000000</v>
      </c>
      <c r="F666" s="148"/>
      <c r="G666" s="31">
        <f>SUM(G667:G674)</f>
        <v>45000000</v>
      </c>
      <c r="H666" s="32">
        <f t="shared" ref="H666:H683" si="99">G666/E666*100%</f>
        <v>1</v>
      </c>
      <c r="I666" s="29">
        <f t="shared" ref="I666:I683" si="100">E666-G666</f>
        <v>0</v>
      </c>
      <c r="J666" s="32">
        <f t="shared" ref="J666:J683" si="101">100%-H666</f>
        <v>0</v>
      </c>
    </row>
    <row r="667" spans="1:10" ht="15.75" x14ac:dyDescent="0.25">
      <c r="A667" s="61"/>
      <c r="B667" s="34" t="s">
        <v>49</v>
      </c>
      <c r="C667" s="35">
        <v>1</v>
      </c>
      <c r="D667" s="253" t="s">
        <v>37</v>
      </c>
      <c r="E667" s="62">
        <v>3200000</v>
      </c>
      <c r="F667" s="148">
        <v>1</v>
      </c>
      <c r="G667" s="31">
        <v>3200000</v>
      </c>
      <c r="H667" s="215">
        <f t="shared" si="99"/>
        <v>1</v>
      </c>
      <c r="I667" s="29">
        <f t="shared" si="100"/>
        <v>0</v>
      </c>
      <c r="J667" s="32">
        <f t="shared" si="101"/>
        <v>0</v>
      </c>
    </row>
    <row r="668" spans="1:10" ht="15.75" x14ac:dyDescent="0.25">
      <c r="A668" s="61"/>
      <c r="B668" s="34" t="s">
        <v>73</v>
      </c>
      <c r="C668" s="35">
        <v>8</v>
      </c>
      <c r="D668" s="253" t="s">
        <v>32</v>
      </c>
      <c r="E668" s="62">
        <v>2000000</v>
      </c>
      <c r="F668" s="148">
        <v>1</v>
      </c>
      <c r="G668" s="31">
        <v>2000000</v>
      </c>
      <c r="H668" s="215">
        <f t="shared" si="99"/>
        <v>1</v>
      </c>
      <c r="I668" s="29">
        <f t="shared" si="100"/>
        <v>0</v>
      </c>
      <c r="J668" s="32">
        <f t="shared" si="101"/>
        <v>0</v>
      </c>
    </row>
    <row r="669" spans="1:10" ht="15.75" x14ac:dyDescent="0.25">
      <c r="A669" s="61"/>
      <c r="B669" s="34" t="s">
        <v>33</v>
      </c>
      <c r="C669" s="35">
        <v>1</v>
      </c>
      <c r="D669" s="253" t="s">
        <v>32</v>
      </c>
      <c r="E669" s="62">
        <v>1125000</v>
      </c>
      <c r="F669" s="148">
        <v>1</v>
      </c>
      <c r="G669" s="31">
        <v>1125000</v>
      </c>
      <c r="H669" s="215">
        <f t="shared" si="99"/>
        <v>1</v>
      </c>
      <c r="I669" s="29">
        <f t="shared" si="100"/>
        <v>0</v>
      </c>
      <c r="J669" s="32">
        <f t="shared" si="101"/>
        <v>0</v>
      </c>
    </row>
    <row r="670" spans="1:10" ht="15.75" x14ac:dyDescent="0.25">
      <c r="A670" s="61"/>
      <c r="B670" s="34" t="s">
        <v>119</v>
      </c>
      <c r="C670" s="35">
        <v>1</v>
      </c>
      <c r="D670" s="253" t="s">
        <v>32</v>
      </c>
      <c r="E670" s="62">
        <v>28075000</v>
      </c>
      <c r="F670" s="148">
        <v>1</v>
      </c>
      <c r="G670" s="31">
        <v>28075000</v>
      </c>
      <c r="H670" s="215">
        <f t="shared" si="99"/>
        <v>1</v>
      </c>
      <c r="I670" s="29">
        <f t="shared" si="100"/>
        <v>0</v>
      </c>
      <c r="J670" s="32">
        <f t="shared" si="101"/>
        <v>0</v>
      </c>
    </row>
    <row r="671" spans="1:10" ht="15.75" x14ac:dyDescent="0.25">
      <c r="A671" s="61"/>
      <c r="B671" s="34" t="s">
        <v>308</v>
      </c>
      <c r="C671" s="35">
        <v>1</v>
      </c>
      <c r="D671" s="253" t="s">
        <v>32</v>
      </c>
      <c r="E671" s="62">
        <v>6100000</v>
      </c>
      <c r="F671" s="148">
        <v>1</v>
      </c>
      <c r="G671" s="31">
        <v>6100000</v>
      </c>
      <c r="H671" s="215">
        <f t="shared" si="99"/>
        <v>1</v>
      </c>
      <c r="I671" s="29">
        <f t="shared" si="100"/>
        <v>0</v>
      </c>
      <c r="J671" s="32">
        <f t="shared" si="101"/>
        <v>0</v>
      </c>
    </row>
    <row r="672" spans="1:10" ht="15.75" x14ac:dyDescent="0.25">
      <c r="A672" s="61"/>
      <c r="B672" s="34" t="s">
        <v>309</v>
      </c>
      <c r="C672" s="35">
        <v>1</v>
      </c>
      <c r="D672" s="253" t="s">
        <v>37</v>
      </c>
      <c r="E672" s="62">
        <v>500000</v>
      </c>
      <c r="F672" s="148">
        <v>1</v>
      </c>
      <c r="G672" s="31">
        <v>500000</v>
      </c>
      <c r="H672" s="215">
        <f t="shared" si="99"/>
        <v>1</v>
      </c>
      <c r="I672" s="29">
        <f t="shared" si="100"/>
        <v>0</v>
      </c>
      <c r="J672" s="32">
        <f t="shared" si="101"/>
        <v>0</v>
      </c>
    </row>
    <row r="673" spans="1:11" ht="15.75" x14ac:dyDescent="0.25">
      <c r="A673" s="61"/>
      <c r="B673" s="34" t="s">
        <v>36</v>
      </c>
      <c r="C673" s="35">
        <v>151</v>
      </c>
      <c r="D673" s="253" t="s">
        <v>37</v>
      </c>
      <c r="E673" s="62">
        <v>3775000</v>
      </c>
      <c r="F673" s="148">
        <v>1</v>
      </c>
      <c r="G673" s="31">
        <v>3775000</v>
      </c>
      <c r="H673" s="215">
        <f t="shared" si="99"/>
        <v>1</v>
      </c>
      <c r="I673" s="29">
        <f t="shared" si="100"/>
        <v>0</v>
      </c>
      <c r="J673" s="32">
        <f t="shared" si="101"/>
        <v>0</v>
      </c>
    </row>
    <row r="674" spans="1:11" ht="15.75" x14ac:dyDescent="0.25">
      <c r="A674" s="66"/>
      <c r="B674" s="34" t="s">
        <v>38</v>
      </c>
      <c r="C674" s="35">
        <v>1</v>
      </c>
      <c r="D674" s="253" t="s">
        <v>37</v>
      </c>
      <c r="E674" s="62">
        <v>225000</v>
      </c>
      <c r="F674" s="148">
        <v>1</v>
      </c>
      <c r="G674" s="31">
        <v>225000</v>
      </c>
      <c r="H674" s="215">
        <f t="shared" si="99"/>
        <v>1</v>
      </c>
      <c r="I674" s="29">
        <f t="shared" si="100"/>
        <v>0</v>
      </c>
      <c r="J674" s="32">
        <f t="shared" si="101"/>
        <v>0</v>
      </c>
    </row>
    <row r="675" spans="1:11" ht="30" hidden="1" x14ac:dyDescent="0.25">
      <c r="A675" s="93" t="s">
        <v>307</v>
      </c>
      <c r="B675" s="149" t="s">
        <v>82</v>
      </c>
      <c r="C675" s="150"/>
      <c r="D675" s="150"/>
      <c r="E675" s="92">
        <f>SUM(E676:E683)</f>
        <v>30000000</v>
      </c>
      <c r="F675" s="151"/>
      <c r="G675" s="70">
        <f>SUM(G676:G683)</f>
        <v>0</v>
      </c>
      <c r="H675" s="91">
        <f t="shared" si="99"/>
        <v>0</v>
      </c>
      <c r="I675" s="92">
        <f t="shared" si="100"/>
        <v>30000000</v>
      </c>
      <c r="J675" s="91">
        <f t="shared" si="101"/>
        <v>1</v>
      </c>
    </row>
    <row r="676" spans="1:11" hidden="1" x14ac:dyDescent="0.25">
      <c r="B676" s="182" t="s">
        <v>64</v>
      </c>
      <c r="C676" s="183">
        <v>1</v>
      </c>
      <c r="D676" s="184" t="s">
        <v>32</v>
      </c>
      <c r="E676" s="144">
        <v>2000000</v>
      </c>
      <c r="F676" s="148">
        <v>0</v>
      </c>
      <c r="G676" s="31">
        <v>0</v>
      </c>
      <c r="H676" s="32">
        <f t="shared" si="99"/>
        <v>0</v>
      </c>
      <c r="I676" s="29">
        <f t="shared" si="100"/>
        <v>2000000</v>
      </c>
      <c r="J676" s="32">
        <f t="shared" si="101"/>
        <v>1</v>
      </c>
    </row>
    <row r="677" spans="1:11" hidden="1" x14ac:dyDescent="0.25">
      <c r="B677" s="162" t="s">
        <v>65</v>
      </c>
      <c r="C677" s="142">
        <v>3</v>
      </c>
      <c r="D677" s="143" t="s">
        <v>42</v>
      </c>
      <c r="E677" s="144">
        <v>9000000</v>
      </c>
      <c r="F677" s="148">
        <v>0</v>
      </c>
      <c r="G677" s="31">
        <v>0</v>
      </c>
      <c r="H677" s="32">
        <f t="shared" si="99"/>
        <v>0</v>
      </c>
      <c r="I677" s="29">
        <f t="shared" si="100"/>
        <v>9000000</v>
      </c>
      <c r="J677" s="32">
        <f t="shared" si="101"/>
        <v>1</v>
      </c>
    </row>
    <row r="678" spans="1:11" hidden="1" x14ac:dyDescent="0.25">
      <c r="B678" s="163" t="s">
        <v>66</v>
      </c>
      <c r="C678" s="142">
        <v>1</v>
      </c>
      <c r="D678" s="143" t="s">
        <v>42</v>
      </c>
      <c r="E678" s="144">
        <v>2000000</v>
      </c>
      <c r="F678" s="148">
        <v>0</v>
      </c>
      <c r="G678" s="31">
        <v>0</v>
      </c>
      <c r="H678" s="32">
        <f t="shared" si="99"/>
        <v>0</v>
      </c>
      <c r="I678" s="29">
        <f t="shared" si="100"/>
        <v>2000000</v>
      </c>
      <c r="J678" s="32">
        <f t="shared" si="101"/>
        <v>1</v>
      </c>
    </row>
    <row r="679" spans="1:11" hidden="1" x14ac:dyDescent="0.25">
      <c r="B679" s="163" t="s">
        <v>67</v>
      </c>
      <c r="C679" s="142">
        <v>1</v>
      </c>
      <c r="D679" s="143" t="s">
        <v>42</v>
      </c>
      <c r="E679" s="144">
        <v>3000000</v>
      </c>
      <c r="F679" s="148">
        <v>0</v>
      </c>
      <c r="G679" s="31">
        <v>0</v>
      </c>
      <c r="H679" s="32">
        <f t="shared" si="99"/>
        <v>0</v>
      </c>
      <c r="I679" s="29">
        <f t="shared" si="100"/>
        <v>3000000</v>
      </c>
      <c r="J679" s="32">
        <f t="shared" si="101"/>
        <v>1</v>
      </c>
    </row>
    <row r="680" spans="1:11" hidden="1" x14ac:dyDescent="0.25">
      <c r="B680" s="141" t="s">
        <v>68</v>
      </c>
      <c r="C680" s="142">
        <v>16</v>
      </c>
      <c r="D680" s="143" t="s">
        <v>69</v>
      </c>
      <c r="E680" s="144">
        <v>5500000</v>
      </c>
      <c r="F680" s="148">
        <v>0</v>
      </c>
      <c r="G680" s="31">
        <v>0</v>
      </c>
      <c r="H680" s="32">
        <f t="shared" si="99"/>
        <v>0</v>
      </c>
      <c r="I680" s="29">
        <f t="shared" si="100"/>
        <v>5500000</v>
      </c>
      <c r="J680" s="32">
        <f t="shared" si="101"/>
        <v>1</v>
      </c>
    </row>
    <row r="681" spans="1:11" hidden="1" x14ac:dyDescent="0.25">
      <c r="B681" s="162" t="s">
        <v>70</v>
      </c>
      <c r="C681" s="142">
        <v>1</v>
      </c>
      <c r="D681" s="143" t="s">
        <v>42</v>
      </c>
      <c r="E681" s="144">
        <v>5000000</v>
      </c>
      <c r="F681" s="148">
        <v>0</v>
      </c>
      <c r="G681" s="31">
        <v>0</v>
      </c>
      <c r="H681" s="32">
        <f t="shared" si="99"/>
        <v>0</v>
      </c>
      <c r="I681" s="29">
        <f t="shared" si="100"/>
        <v>5000000</v>
      </c>
      <c r="J681" s="32">
        <f t="shared" si="101"/>
        <v>1</v>
      </c>
    </row>
    <row r="682" spans="1:11" hidden="1" x14ac:dyDescent="0.25">
      <c r="B682" s="164" t="s">
        <v>71</v>
      </c>
      <c r="C682" s="142">
        <v>1</v>
      </c>
      <c r="D682" s="143" t="s">
        <v>42</v>
      </c>
      <c r="E682" s="144">
        <v>1000000</v>
      </c>
      <c r="F682" s="148">
        <v>0</v>
      </c>
      <c r="G682" s="31">
        <v>0</v>
      </c>
      <c r="H682" s="32">
        <f t="shared" si="99"/>
        <v>0</v>
      </c>
      <c r="I682" s="29">
        <f t="shared" si="100"/>
        <v>1000000</v>
      </c>
      <c r="J682" s="32">
        <f t="shared" si="101"/>
        <v>1</v>
      </c>
    </row>
    <row r="683" spans="1:11" hidden="1" x14ac:dyDescent="0.25">
      <c r="B683" s="27" t="s">
        <v>83</v>
      </c>
      <c r="C683" s="44">
        <v>10</v>
      </c>
      <c r="D683" s="99" t="s">
        <v>84</v>
      </c>
      <c r="E683" s="146">
        <v>2500000</v>
      </c>
      <c r="F683" s="159">
        <v>0</v>
      </c>
      <c r="G683" s="46">
        <v>0</v>
      </c>
      <c r="H683" s="47">
        <f t="shared" si="99"/>
        <v>0</v>
      </c>
      <c r="I683" s="48">
        <f t="shared" si="100"/>
        <v>2500000</v>
      </c>
      <c r="J683" s="47">
        <f t="shared" si="101"/>
        <v>1</v>
      </c>
    </row>
    <row r="684" spans="1:11" ht="15.75" thickBot="1" x14ac:dyDescent="0.3">
      <c r="A684" s="110"/>
      <c r="B684" s="67"/>
      <c r="C684" s="118"/>
      <c r="D684" s="196"/>
      <c r="E684" s="211"/>
      <c r="F684" s="121"/>
      <c r="G684" s="198"/>
      <c r="H684" s="114"/>
      <c r="I684" s="115"/>
      <c r="J684" s="114"/>
    </row>
    <row r="685" spans="1:11" ht="30.75" thickBot="1" x14ac:dyDescent="0.3">
      <c r="A685" s="84" t="s">
        <v>318</v>
      </c>
      <c r="B685" s="27" t="s">
        <v>30</v>
      </c>
      <c r="C685" s="28"/>
      <c r="D685" s="28"/>
      <c r="E685" s="29">
        <f>SUM(E686:E690)</f>
        <v>45000000</v>
      </c>
      <c r="F685" s="148"/>
      <c r="G685" s="31">
        <f>SUM(G686:G690)</f>
        <v>45000000</v>
      </c>
      <c r="H685" s="32">
        <f t="shared" ref="H685:H690" si="102">G685/E685*100%</f>
        <v>1</v>
      </c>
      <c r="I685" s="29">
        <f t="shared" ref="I685:I690" si="103">E685-G685</f>
        <v>0</v>
      </c>
      <c r="J685" s="32">
        <f t="shared" ref="J685:J690" si="104">100%-H685</f>
        <v>0</v>
      </c>
      <c r="K685" s="256"/>
    </row>
    <row r="686" spans="1:11" ht="32.25" thickBot="1" x14ac:dyDescent="0.3">
      <c r="A686" s="61"/>
      <c r="B686" s="199" t="s">
        <v>319</v>
      </c>
      <c r="C686" s="35">
        <v>1</v>
      </c>
      <c r="D686" s="35" t="s">
        <v>37</v>
      </c>
      <c r="E686" s="64">
        <v>10775000</v>
      </c>
      <c r="F686" s="148">
        <v>1</v>
      </c>
      <c r="G686" s="31">
        <v>10775000</v>
      </c>
      <c r="H686" s="32">
        <f t="shared" si="102"/>
        <v>1</v>
      </c>
      <c r="I686" s="29">
        <f t="shared" si="103"/>
        <v>0</v>
      </c>
      <c r="J686" s="32">
        <f t="shared" si="104"/>
        <v>0</v>
      </c>
      <c r="K686" s="257"/>
    </row>
    <row r="687" spans="1:11" ht="32.25" thickBot="1" x14ac:dyDescent="0.3">
      <c r="A687" s="61"/>
      <c r="B687" s="201" t="s">
        <v>320</v>
      </c>
      <c r="C687" s="35">
        <v>11</v>
      </c>
      <c r="D687" s="35" t="s">
        <v>32</v>
      </c>
      <c r="E687" s="64">
        <v>2750000</v>
      </c>
      <c r="F687" s="148">
        <v>1</v>
      </c>
      <c r="G687" s="31">
        <v>2750000</v>
      </c>
      <c r="H687" s="32">
        <f t="shared" si="102"/>
        <v>1</v>
      </c>
      <c r="I687" s="29">
        <f t="shared" si="103"/>
        <v>0</v>
      </c>
      <c r="J687" s="32">
        <f t="shared" si="104"/>
        <v>0</v>
      </c>
      <c r="K687" s="257"/>
    </row>
    <row r="688" spans="1:11" ht="63.75" thickBot="1" x14ac:dyDescent="0.3">
      <c r="A688" s="61"/>
      <c r="B688" s="201" t="s">
        <v>321</v>
      </c>
      <c r="C688" s="35">
        <v>101</v>
      </c>
      <c r="D688" s="35" t="s">
        <v>37</v>
      </c>
      <c r="E688" s="64">
        <v>3175000</v>
      </c>
      <c r="F688" s="148">
        <v>1</v>
      </c>
      <c r="G688" s="31">
        <v>3175000</v>
      </c>
      <c r="H688" s="32">
        <f t="shared" si="102"/>
        <v>1</v>
      </c>
      <c r="I688" s="29">
        <f t="shared" si="103"/>
        <v>0</v>
      </c>
      <c r="J688" s="32">
        <f t="shared" si="104"/>
        <v>0</v>
      </c>
      <c r="K688" s="257"/>
    </row>
    <row r="689" spans="1:11" ht="16.5" thickBot="1" x14ac:dyDescent="0.3">
      <c r="A689" s="61"/>
      <c r="B689" s="201" t="s">
        <v>343</v>
      </c>
      <c r="C689" s="35">
        <v>2</v>
      </c>
      <c r="D689" s="35" t="s">
        <v>42</v>
      </c>
      <c r="E689" s="64">
        <v>1125000</v>
      </c>
      <c r="F689" s="148">
        <v>1</v>
      </c>
      <c r="G689" s="31">
        <v>1125000</v>
      </c>
      <c r="H689" s="32">
        <f t="shared" si="102"/>
        <v>1</v>
      </c>
      <c r="I689" s="29">
        <f t="shared" si="103"/>
        <v>0</v>
      </c>
      <c r="J689" s="32">
        <f t="shared" si="104"/>
        <v>0</v>
      </c>
      <c r="K689" s="257"/>
    </row>
    <row r="690" spans="1:11" ht="32.25" thickBot="1" x14ac:dyDescent="0.3">
      <c r="A690" s="61"/>
      <c r="B690" s="201" t="s">
        <v>232</v>
      </c>
      <c r="C690" s="40" t="s">
        <v>342</v>
      </c>
      <c r="D690" s="35" t="s">
        <v>32</v>
      </c>
      <c r="E690" s="64">
        <v>27175000</v>
      </c>
      <c r="F690" s="148">
        <v>1</v>
      </c>
      <c r="G690" s="31">
        <v>27175000</v>
      </c>
      <c r="H690" s="32">
        <f t="shared" si="102"/>
        <v>1</v>
      </c>
      <c r="I690" s="29">
        <f t="shared" si="103"/>
        <v>0</v>
      </c>
      <c r="J690" s="32">
        <f t="shared" si="104"/>
        <v>0</v>
      </c>
      <c r="K690" s="257"/>
    </row>
    <row r="691" spans="1:11" ht="15.75" x14ac:dyDescent="0.25">
      <c r="A691" s="175"/>
      <c r="B691" s="176"/>
      <c r="C691" s="177"/>
      <c r="D691" s="177"/>
      <c r="E691" s="70"/>
      <c r="F691" s="179"/>
      <c r="G691" s="178"/>
      <c r="H691" s="180"/>
      <c r="I691" s="178"/>
      <c r="J691" s="180"/>
    </row>
    <row r="692" spans="1:11" ht="30" hidden="1" x14ac:dyDescent="0.25">
      <c r="A692" s="93" t="s">
        <v>318</v>
      </c>
      <c r="B692" s="27" t="s">
        <v>82</v>
      </c>
      <c r="C692" s="28"/>
      <c r="D692" s="28"/>
      <c r="E692" s="29">
        <f>SUM(E693:E700)</f>
        <v>30000000</v>
      </c>
      <c r="F692" s="148"/>
      <c r="G692" s="31">
        <f>SUM(G693:G700)</f>
        <v>0</v>
      </c>
      <c r="H692" s="32">
        <f t="shared" ref="H692:H700" si="105">G692/E692*100%</f>
        <v>0</v>
      </c>
      <c r="I692" s="29">
        <f t="shared" ref="I692:I700" si="106">E692-G692</f>
        <v>30000000</v>
      </c>
      <c r="J692" s="32">
        <f t="shared" ref="J692:J700" si="107">100%-H692</f>
        <v>1</v>
      </c>
    </row>
    <row r="693" spans="1:11" hidden="1" x14ac:dyDescent="0.25">
      <c r="B693" s="182" t="s">
        <v>64</v>
      </c>
      <c r="C693" s="183">
        <v>1</v>
      </c>
      <c r="D693" s="184" t="s">
        <v>32</v>
      </c>
      <c r="E693" s="144">
        <v>2000000</v>
      </c>
      <c r="F693" s="148">
        <v>0</v>
      </c>
      <c r="G693" s="31">
        <v>0</v>
      </c>
      <c r="H693" s="32">
        <f t="shared" si="105"/>
        <v>0</v>
      </c>
      <c r="I693" s="29">
        <f t="shared" si="106"/>
        <v>2000000</v>
      </c>
      <c r="J693" s="32">
        <f t="shared" si="107"/>
        <v>1</v>
      </c>
    </row>
    <row r="694" spans="1:11" hidden="1" x14ac:dyDescent="0.25">
      <c r="B694" s="162" t="s">
        <v>65</v>
      </c>
      <c r="C694" s="142">
        <v>3</v>
      </c>
      <c r="D694" s="143" t="s">
        <v>42</v>
      </c>
      <c r="E694" s="144">
        <v>9000000</v>
      </c>
      <c r="F694" s="148">
        <v>0</v>
      </c>
      <c r="G694" s="31">
        <v>0</v>
      </c>
      <c r="H694" s="32">
        <f t="shared" si="105"/>
        <v>0</v>
      </c>
      <c r="I694" s="29">
        <f t="shared" si="106"/>
        <v>9000000</v>
      </c>
      <c r="J694" s="32">
        <f t="shared" si="107"/>
        <v>1</v>
      </c>
    </row>
    <row r="695" spans="1:11" hidden="1" x14ac:dyDescent="0.25">
      <c r="B695" s="163" t="s">
        <v>66</v>
      </c>
      <c r="C695" s="142">
        <v>1</v>
      </c>
      <c r="D695" s="143" t="s">
        <v>42</v>
      </c>
      <c r="E695" s="144">
        <v>2000000</v>
      </c>
      <c r="F695" s="148">
        <v>0</v>
      </c>
      <c r="G695" s="31">
        <v>0</v>
      </c>
      <c r="H695" s="32">
        <f t="shared" si="105"/>
        <v>0</v>
      </c>
      <c r="I695" s="29">
        <f t="shared" si="106"/>
        <v>2000000</v>
      </c>
      <c r="J695" s="32">
        <f t="shared" si="107"/>
        <v>1</v>
      </c>
    </row>
    <row r="696" spans="1:11" hidden="1" x14ac:dyDescent="0.25">
      <c r="B696" s="163" t="s">
        <v>67</v>
      </c>
      <c r="C696" s="142">
        <v>1</v>
      </c>
      <c r="D696" s="143" t="s">
        <v>42</v>
      </c>
      <c r="E696" s="144">
        <v>3000000</v>
      </c>
      <c r="F696" s="148">
        <v>0</v>
      </c>
      <c r="G696" s="31">
        <v>0</v>
      </c>
      <c r="H696" s="32">
        <f t="shared" si="105"/>
        <v>0</v>
      </c>
      <c r="I696" s="29">
        <f t="shared" si="106"/>
        <v>3000000</v>
      </c>
      <c r="J696" s="32">
        <f t="shared" si="107"/>
        <v>1</v>
      </c>
    </row>
    <row r="697" spans="1:11" hidden="1" x14ac:dyDescent="0.25">
      <c r="B697" s="141" t="s">
        <v>68</v>
      </c>
      <c r="C697" s="142">
        <v>16</v>
      </c>
      <c r="D697" s="143" t="s">
        <v>69</v>
      </c>
      <c r="E697" s="144">
        <v>5500000</v>
      </c>
      <c r="F697" s="148">
        <v>0</v>
      </c>
      <c r="G697" s="31">
        <v>0</v>
      </c>
      <c r="H697" s="32">
        <f t="shared" si="105"/>
        <v>0</v>
      </c>
      <c r="I697" s="29">
        <f t="shared" si="106"/>
        <v>5500000</v>
      </c>
      <c r="J697" s="32">
        <f t="shared" si="107"/>
        <v>1</v>
      </c>
    </row>
    <row r="698" spans="1:11" hidden="1" x14ac:dyDescent="0.25">
      <c r="B698" s="162" t="s">
        <v>70</v>
      </c>
      <c r="C698" s="142">
        <v>1</v>
      </c>
      <c r="D698" s="143" t="s">
        <v>42</v>
      </c>
      <c r="E698" s="144">
        <v>5000000</v>
      </c>
      <c r="F698" s="148">
        <v>0</v>
      </c>
      <c r="G698" s="31">
        <v>0</v>
      </c>
      <c r="H698" s="32">
        <f t="shared" si="105"/>
        <v>0</v>
      </c>
      <c r="I698" s="29">
        <f t="shared" si="106"/>
        <v>5000000</v>
      </c>
      <c r="J698" s="32">
        <f t="shared" si="107"/>
        <v>1</v>
      </c>
    </row>
    <row r="699" spans="1:11" hidden="1" x14ac:dyDescent="0.25">
      <c r="B699" s="164" t="s">
        <v>71</v>
      </c>
      <c r="C699" s="142">
        <v>1</v>
      </c>
      <c r="D699" s="143" t="s">
        <v>42</v>
      </c>
      <c r="E699" s="144">
        <v>1000000</v>
      </c>
      <c r="F699" s="148">
        <v>0</v>
      </c>
      <c r="G699" s="31">
        <v>0</v>
      </c>
      <c r="H699" s="32">
        <f t="shared" si="105"/>
        <v>0</v>
      </c>
      <c r="I699" s="29">
        <f t="shared" si="106"/>
        <v>1000000</v>
      </c>
      <c r="J699" s="32">
        <f t="shared" si="107"/>
        <v>1</v>
      </c>
    </row>
    <row r="700" spans="1:11" hidden="1" x14ac:dyDescent="0.25">
      <c r="B700" s="27" t="s">
        <v>83</v>
      </c>
      <c r="C700" s="28">
        <v>10</v>
      </c>
      <c r="D700" s="99" t="s">
        <v>84</v>
      </c>
      <c r="E700" s="146">
        <v>2500000</v>
      </c>
      <c r="F700" s="148">
        <v>0</v>
      </c>
      <c r="G700" s="31">
        <v>0</v>
      </c>
      <c r="H700" s="32">
        <f t="shared" si="105"/>
        <v>0</v>
      </c>
      <c r="I700" s="29">
        <f t="shared" si="106"/>
        <v>2500000</v>
      </c>
      <c r="J700" s="32">
        <f t="shared" si="107"/>
        <v>1</v>
      </c>
    </row>
    <row r="701" spans="1:11" x14ac:dyDescent="0.25">
      <c r="B701" s="61"/>
      <c r="C701" s="212"/>
      <c r="D701" s="213"/>
      <c r="E701" s="214"/>
      <c r="F701" s="45"/>
      <c r="G701" s="46"/>
      <c r="H701" s="47"/>
      <c r="I701" s="48"/>
      <c r="J701" s="47"/>
    </row>
    <row r="702" spans="1:11" ht="30" x14ac:dyDescent="0.25">
      <c r="A702" s="84" t="s">
        <v>324</v>
      </c>
      <c r="B702" s="27" t="s">
        <v>30</v>
      </c>
      <c r="C702" s="28"/>
      <c r="D702" s="28"/>
      <c r="E702" s="29">
        <f>SUM(E703:E713)</f>
        <v>45000000</v>
      </c>
      <c r="F702" s="148"/>
      <c r="G702" s="31">
        <f>SUM(G703:G723)</f>
        <v>45000000</v>
      </c>
      <c r="H702" s="32">
        <f t="shared" ref="H702:H723" si="108">G702/E702*100%</f>
        <v>1</v>
      </c>
      <c r="I702" s="29">
        <f t="shared" ref="I702:I723" si="109">E702-G702</f>
        <v>0</v>
      </c>
      <c r="J702" s="32">
        <f t="shared" ref="J702:J723" si="110">100%-H702</f>
        <v>0</v>
      </c>
    </row>
    <row r="703" spans="1:11" ht="15.75" x14ac:dyDescent="0.25">
      <c r="A703" s="61"/>
      <c r="B703" s="34" t="s">
        <v>49</v>
      </c>
      <c r="C703" s="35">
        <v>1</v>
      </c>
      <c r="D703" s="35" t="s">
        <v>37</v>
      </c>
      <c r="E703" s="86">
        <v>2000000</v>
      </c>
      <c r="F703" s="148">
        <v>1</v>
      </c>
      <c r="G703" s="31">
        <v>2000000</v>
      </c>
      <c r="H703" s="32">
        <f t="shared" si="108"/>
        <v>1</v>
      </c>
      <c r="I703" s="29">
        <f t="shared" si="109"/>
        <v>0</v>
      </c>
      <c r="J703" s="32">
        <f t="shared" si="110"/>
        <v>0</v>
      </c>
    </row>
    <row r="704" spans="1:11" ht="15.75" x14ac:dyDescent="0.25">
      <c r="A704" s="61"/>
      <c r="B704" s="34" t="s">
        <v>31</v>
      </c>
      <c r="C704" s="35">
        <v>10</v>
      </c>
      <c r="D704" s="35" t="s">
        <v>32</v>
      </c>
      <c r="E704" s="86">
        <v>2500000</v>
      </c>
      <c r="F704" s="148">
        <v>1</v>
      </c>
      <c r="G704" s="31">
        <v>2500000</v>
      </c>
      <c r="H704" s="32">
        <f t="shared" si="108"/>
        <v>1</v>
      </c>
      <c r="I704" s="29">
        <f t="shared" si="109"/>
        <v>0</v>
      </c>
      <c r="J704" s="32">
        <f t="shared" si="110"/>
        <v>0</v>
      </c>
    </row>
    <row r="705" spans="1:10" ht="15.75" x14ac:dyDescent="0.25">
      <c r="A705" s="61"/>
      <c r="B705" s="34" t="s">
        <v>33</v>
      </c>
      <c r="C705" s="35">
        <v>1</v>
      </c>
      <c r="D705" s="35" t="s">
        <v>32</v>
      </c>
      <c r="E705" s="86">
        <v>1125000</v>
      </c>
      <c r="F705" s="148">
        <v>1</v>
      </c>
      <c r="G705" s="31">
        <v>1125000</v>
      </c>
      <c r="H705" s="32">
        <f t="shared" si="108"/>
        <v>1</v>
      </c>
      <c r="I705" s="29">
        <f t="shared" si="109"/>
        <v>0</v>
      </c>
      <c r="J705" s="32">
        <f t="shared" si="110"/>
        <v>0</v>
      </c>
    </row>
    <row r="706" spans="1:10" ht="63" x14ac:dyDescent="0.25">
      <c r="A706" s="61"/>
      <c r="B706" s="34" t="s">
        <v>113</v>
      </c>
      <c r="C706" s="40" t="s">
        <v>325</v>
      </c>
      <c r="D706" s="35" t="s">
        <v>32</v>
      </c>
      <c r="E706" s="64">
        <v>30200000</v>
      </c>
      <c r="F706" s="148">
        <v>1</v>
      </c>
      <c r="G706" s="31">
        <v>30200000</v>
      </c>
      <c r="H706" s="32">
        <f t="shared" si="108"/>
        <v>1</v>
      </c>
      <c r="I706" s="29">
        <f t="shared" si="109"/>
        <v>0</v>
      </c>
      <c r="J706" s="32">
        <f t="shared" si="110"/>
        <v>0</v>
      </c>
    </row>
    <row r="707" spans="1:10" ht="15.75" x14ac:dyDescent="0.25">
      <c r="A707" s="61"/>
      <c r="B707" s="34" t="s">
        <v>326</v>
      </c>
      <c r="C707" s="35">
        <v>1</v>
      </c>
      <c r="D707" s="35" t="s">
        <v>32</v>
      </c>
      <c r="E707" s="62">
        <v>1500000</v>
      </c>
      <c r="F707" s="148">
        <v>1</v>
      </c>
      <c r="G707" s="31">
        <v>1500000</v>
      </c>
      <c r="H707" s="32">
        <f t="shared" si="108"/>
        <v>1</v>
      </c>
      <c r="I707" s="29">
        <f t="shared" si="109"/>
        <v>0</v>
      </c>
      <c r="J707" s="32">
        <f t="shared" si="110"/>
        <v>0</v>
      </c>
    </row>
    <row r="708" spans="1:10" ht="15.75" x14ac:dyDescent="0.25">
      <c r="A708" s="61"/>
      <c r="B708" s="34" t="s">
        <v>327</v>
      </c>
      <c r="C708" s="35">
        <v>1</v>
      </c>
      <c r="D708" s="35" t="s">
        <v>32</v>
      </c>
      <c r="E708" s="62">
        <v>780000</v>
      </c>
      <c r="F708" s="148">
        <v>1</v>
      </c>
      <c r="G708" s="31">
        <v>780000</v>
      </c>
      <c r="H708" s="32">
        <f t="shared" si="108"/>
        <v>1</v>
      </c>
      <c r="I708" s="29">
        <f t="shared" si="109"/>
        <v>0</v>
      </c>
      <c r="J708" s="32">
        <f t="shared" si="110"/>
        <v>0</v>
      </c>
    </row>
    <row r="709" spans="1:10" ht="15.75" x14ac:dyDescent="0.25">
      <c r="A709" s="61"/>
      <c r="B709" s="34" t="s">
        <v>36</v>
      </c>
      <c r="C709" s="35">
        <v>150</v>
      </c>
      <c r="D709" s="35" t="s">
        <v>37</v>
      </c>
      <c r="E709" s="62">
        <v>3750000</v>
      </c>
      <c r="F709" s="148">
        <v>1</v>
      </c>
      <c r="G709" s="31">
        <v>3750000</v>
      </c>
      <c r="H709" s="32">
        <f t="shared" si="108"/>
        <v>1</v>
      </c>
      <c r="I709" s="29">
        <f t="shared" si="109"/>
        <v>0</v>
      </c>
      <c r="J709" s="32">
        <f t="shared" si="110"/>
        <v>0</v>
      </c>
    </row>
    <row r="710" spans="1:10" ht="15.75" x14ac:dyDescent="0.25">
      <c r="A710" s="61"/>
      <c r="B710" s="34" t="s">
        <v>38</v>
      </c>
      <c r="C710" s="35">
        <v>1</v>
      </c>
      <c r="D710" s="35" t="s">
        <v>37</v>
      </c>
      <c r="E710" s="62">
        <v>225000</v>
      </c>
      <c r="F710" s="148">
        <v>1</v>
      </c>
      <c r="G710" s="31">
        <v>225000</v>
      </c>
      <c r="H710" s="32">
        <f t="shared" si="108"/>
        <v>1</v>
      </c>
      <c r="I710" s="29">
        <f t="shared" si="109"/>
        <v>0</v>
      </c>
      <c r="J710" s="32">
        <f t="shared" si="110"/>
        <v>0</v>
      </c>
    </row>
    <row r="711" spans="1:10" ht="15.75" x14ac:dyDescent="0.25">
      <c r="A711" s="61"/>
      <c r="B711" s="34" t="s">
        <v>39</v>
      </c>
      <c r="C711" s="35">
        <v>1</v>
      </c>
      <c r="D711" s="35" t="s">
        <v>37</v>
      </c>
      <c r="E711" s="62">
        <v>75000</v>
      </c>
      <c r="F711" s="148">
        <v>1</v>
      </c>
      <c r="G711" s="31">
        <v>75000</v>
      </c>
      <c r="H711" s="32">
        <f t="shared" si="108"/>
        <v>1</v>
      </c>
      <c r="I711" s="29">
        <f t="shared" si="109"/>
        <v>0</v>
      </c>
      <c r="J711" s="32">
        <f t="shared" si="110"/>
        <v>0</v>
      </c>
    </row>
    <row r="712" spans="1:10" ht="15.75" x14ac:dyDescent="0.25">
      <c r="A712" s="61"/>
      <c r="B712" s="34" t="s">
        <v>164</v>
      </c>
      <c r="C712" s="35">
        <v>1</v>
      </c>
      <c r="D712" s="35" t="s">
        <v>37</v>
      </c>
      <c r="E712" s="62">
        <v>30000</v>
      </c>
      <c r="F712" s="148">
        <v>1</v>
      </c>
      <c r="G712" s="31">
        <v>30000</v>
      </c>
      <c r="H712" s="32">
        <f t="shared" si="108"/>
        <v>1</v>
      </c>
      <c r="I712" s="29">
        <f t="shared" si="109"/>
        <v>0</v>
      </c>
      <c r="J712" s="32">
        <f t="shared" si="110"/>
        <v>0</v>
      </c>
    </row>
    <row r="713" spans="1:10" ht="15.75" x14ac:dyDescent="0.25">
      <c r="A713" s="66"/>
      <c r="B713" s="34" t="s">
        <v>328</v>
      </c>
      <c r="C713" s="35">
        <v>1</v>
      </c>
      <c r="D713" s="35" t="s">
        <v>32</v>
      </c>
      <c r="E713" s="62">
        <v>2815000</v>
      </c>
      <c r="F713" s="148">
        <v>1</v>
      </c>
      <c r="G713" s="31">
        <v>2815000</v>
      </c>
      <c r="H713" s="32">
        <f t="shared" si="108"/>
        <v>1</v>
      </c>
      <c r="I713" s="29">
        <f t="shared" si="109"/>
        <v>0</v>
      </c>
      <c r="J713" s="32">
        <f t="shared" si="110"/>
        <v>0</v>
      </c>
    </row>
    <row r="714" spans="1:10" ht="30" hidden="1" x14ac:dyDescent="0.25">
      <c r="A714" s="93" t="s">
        <v>324</v>
      </c>
      <c r="B714" s="27" t="s">
        <v>82</v>
      </c>
      <c r="C714" s="28"/>
      <c r="D714" s="28"/>
      <c r="E714" s="29">
        <f>SUM(E715:E723)</f>
        <v>30000000</v>
      </c>
      <c r="F714" s="148"/>
      <c r="G714" s="31">
        <f>SUM(G715:G723)</f>
        <v>0</v>
      </c>
      <c r="H714" s="32">
        <f t="shared" si="108"/>
        <v>0</v>
      </c>
      <c r="I714" s="29">
        <f t="shared" si="109"/>
        <v>30000000</v>
      </c>
      <c r="J714" s="32">
        <f t="shared" si="110"/>
        <v>1</v>
      </c>
    </row>
    <row r="715" spans="1:10" hidden="1" x14ac:dyDescent="0.25">
      <c r="B715" s="182" t="s">
        <v>64</v>
      </c>
      <c r="C715" s="183">
        <v>1</v>
      </c>
      <c r="D715" s="184" t="s">
        <v>32</v>
      </c>
      <c r="E715" s="144">
        <v>2000000</v>
      </c>
      <c r="F715" s="148">
        <v>0</v>
      </c>
      <c r="G715" s="31">
        <v>0</v>
      </c>
      <c r="H715" s="32">
        <f t="shared" si="108"/>
        <v>0</v>
      </c>
      <c r="I715" s="29">
        <f t="shared" si="109"/>
        <v>2000000</v>
      </c>
      <c r="J715" s="32">
        <f t="shared" si="110"/>
        <v>1</v>
      </c>
    </row>
    <row r="716" spans="1:10" hidden="1" x14ac:dyDescent="0.25">
      <c r="B716" s="162" t="s">
        <v>65</v>
      </c>
      <c r="C716" s="142">
        <v>3</v>
      </c>
      <c r="D716" s="143" t="s">
        <v>42</v>
      </c>
      <c r="E716" s="144">
        <v>9000000</v>
      </c>
      <c r="F716" s="148">
        <v>0</v>
      </c>
      <c r="G716" s="31">
        <v>0</v>
      </c>
      <c r="H716" s="32">
        <f t="shared" si="108"/>
        <v>0</v>
      </c>
      <c r="I716" s="29">
        <f t="shared" si="109"/>
        <v>9000000</v>
      </c>
      <c r="J716" s="32">
        <f t="shared" si="110"/>
        <v>1</v>
      </c>
    </row>
    <row r="717" spans="1:10" hidden="1" x14ac:dyDescent="0.25">
      <c r="B717" s="163" t="s">
        <v>66</v>
      </c>
      <c r="C717" s="142">
        <v>1</v>
      </c>
      <c r="D717" s="143" t="s">
        <v>42</v>
      </c>
      <c r="E717" s="144">
        <v>2000000</v>
      </c>
      <c r="F717" s="148">
        <v>0</v>
      </c>
      <c r="G717" s="31">
        <v>0</v>
      </c>
      <c r="H717" s="32">
        <f t="shared" si="108"/>
        <v>0</v>
      </c>
      <c r="I717" s="29">
        <f t="shared" si="109"/>
        <v>2000000</v>
      </c>
      <c r="J717" s="32">
        <f t="shared" si="110"/>
        <v>1</v>
      </c>
    </row>
    <row r="718" spans="1:10" hidden="1" x14ac:dyDescent="0.25">
      <c r="B718" s="163" t="s">
        <v>67</v>
      </c>
      <c r="C718" s="142">
        <v>1</v>
      </c>
      <c r="D718" s="143" t="s">
        <v>42</v>
      </c>
      <c r="E718" s="144">
        <v>3000000</v>
      </c>
      <c r="F718" s="148">
        <v>0</v>
      </c>
      <c r="G718" s="31">
        <v>0</v>
      </c>
      <c r="H718" s="32">
        <f t="shared" si="108"/>
        <v>0</v>
      </c>
      <c r="I718" s="29">
        <f t="shared" si="109"/>
        <v>3000000</v>
      </c>
      <c r="J718" s="32">
        <f t="shared" si="110"/>
        <v>1</v>
      </c>
    </row>
    <row r="719" spans="1:10" hidden="1" x14ac:dyDescent="0.25">
      <c r="B719" s="141" t="s">
        <v>68</v>
      </c>
      <c r="C719" s="142">
        <v>16</v>
      </c>
      <c r="D719" s="143" t="s">
        <v>69</v>
      </c>
      <c r="E719" s="144">
        <v>4000000</v>
      </c>
      <c r="F719" s="148">
        <v>0</v>
      </c>
      <c r="G719" s="31">
        <v>0</v>
      </c>
      <c r="H719" s="32">
        <f t="shared" si="108"/>
        <v>0</v>
      </c>
      <c r="I719" s="29">
        <f t="shared" si="109"/>
        <v>4000000</v>
      </c>
      <c r="J719" s="32">
        <f t="shared" si="110"/>
        <v>1</v>
      </c>
    </row>
    <row r="720" spans="1:10" hidden="1" x14ac:dyDescent="0.25">
      <c r="B720" s="162" t="s">
        <v>70</v>
      </c>
      <c r="C720" s="142">
        <v>1</v>
      </c>
      <c r="D720" s="143" t="s">
        <v>42</v>
      </c>
      <c r="E720" s="144">
        <v>3500000</v>
      </c>
      <c r="F720" s="148">
        <v>0</v>
      </c>
      <c r="G720" s="31">
        <v>0</v>
      </c>
      <c r="H720" s="32">
        <f t="shared" si="108"/>
        <v>0</v>
      </c>
      <c r="I720" s="29">
        <f t="shared" si="109"/>
        <v>3500000</v>
      </c>
      <c r="J720" s="32">
        <f t="shared" si="110"/>
        <v>1</v>
      </c>
    </row>
    <row r="721" spans="1:10" hidden="1" x14ac:dyDescent="0.25">
      <c r="B721" s="164" t="s">
        <v>71</v>
      </c>
      <c r="C721" s="142">
        <v>1</v>
      </c>
      <c r="D721" s="143" t="s">
        <v>42</v>
      </c>
      <c r="E721" s="144">
        <v>1000000</v>
      </c>
      <c r="F721" s="148">
        <v>0</v>
      </c>
      <c r="G721" s="31">
        <v>0</v>
      </c>
      <c r="H721" s="32">
        <f t="shared" si="108"/>
        <v>0</v>
      </c>
      <c r="I721" s="29">
        <f t="shared" si="109"/>
        <v>1000000</v>
      </c>
      <c r="J721" s="32">
        <f t="shared" si="110"/>
        <v>1</v>
      </c>
    </row>
    <row r="722" spans="1:10" hidden="1" x14ac:dyDescent="0.25">
      <c r="B722" s="27" t="s">
        <v>83</v>
      </c>
      <c r="C722" s="28">
        <v>10</v>
      </c>
      <c r="D722" s="99" t="s">
        <v>84</v>
      </c>
      <c r="E722" s="146">
        <v>2500000</v>
      </c>
      <c r="F722" s="148">
        <v>0</v>
      </c>
      <c r="G722" s="31">
        <v>0</v>
      </c>
      <c r="H722" s="32">
        <f t="shared" si="108"/>
        <v>0</v>
      </c>
      <c r="I722" s="29">
        <f t="shared" si="109"/>
        <v>2500000</v>
      </c>
      <c r="J722" s="32">
        <f t="shared" si="110"/>
        <v>1</v>
      </c>
    </row>
    <row r="723" spans="1:10" hidden="1" x14ac:dyDescent="0.25">
      <c r="B723" s="147" t="s">
        <v>127</v>
      </c>
      <c r="C723" s="28">
        <v>5</v>
      </c>
      <c r="D723" s="99" t="s">
        <v>128</v>
      </c>
      <c r="E723" s="146">
        <v>3000000</v>
      </c>
      <c r="F723" s="148">
        <v>0</v>
      </c>
      <c r="G723" s="31">
        <v>0</v>
      </c>
      <c r="H723" s="32">
        <f t="shared" si="108"/>
        <v>0</v>
      </c>
      <c r="I723" s="29">
        <f t="shared" si="109"/>
        <v>3000000</v>
      </c>
      <c r="J723" s="32">
        <f t="shared" si="110"/>
        <v>1</v>
      </c>
    </row>
    <row r="724" spans="1:10" x14ac:dyDescent="0.25">
      <c r="B724" s="61"/>
      <c r="C724" s="212"/>
      <c r="D724" s="213"/>
      <c r="E724" s="214"/>
      <c r="F724" s="45"/>
      <c r="G724" s="46"/>
      <c r="H724" s="47"/>
      <c r="I724" s="48"/>
      <c r="J724" s="47"/>
    </row>
    <row r="725" spans="1:10" ht="30" x14ac:dyDescent="0.25">
      <c r="A725" s="84" t="s">
        <v>330</v>
      </c>
      <c r="B725" s="27" t="s">
        <v>30</v>
      </c>
      <c r="C725" s="28"/>
      <c r="D725" s="28"/>
      <c r="E725" s="29">
        <f>SUM(E726:E733)</f>
        <v>45000000</v>
      </c>
      <c r="F725" s="148"/>
      <c r="G725" s="31">
        <f>SUM(G726:G733)</f>
        <v>45000000</v>
      </c>
      <c r="H725" s="32">
        <f t="shared" ref="H725:H743" si="111">G725/E725*100%</f>
        <v>1</v>
      </c>
      <c r="I725" s="29">
        <f t="shared" ref="I725:I743" si="112">E725-G725</f>
        <v>0</v>
      </c>
      <c r="J725" s="32">
        <f t="shared" ref="J725:J743" si="113">100%-H725</f>
        <v>0</v>
      </c>
    </row>
    <row r="726" spans="1:10" ht="15.75" x14ac:dyDescent="0.25">
      <c r="A726" s="61"/>
      <c r="B726" s="34" t="s">
        <v>49</v>
      </c>
      <c r="C726" s="35">
        <v>1</v>
      </c>
      <c r="D726" s="35" t="s">
        <v>37</v>
      </c>
      <c r="E726" s="86">
        <v>3200000</v>
      </c>
      <c r="F726" s="148">
        <v>1</v>
      </c>
      <c r="G726" s="31">
        <v>3200000</v>
      </c>
      <c r="H726" s="32">
        <f t="shared" si="111"/>
        <v>1</v>
      </c>
      <c r="I726" s="29">
        <f t="shared" si="112"/>
        <v>0</v>
      </c>
      <c r="J726" s="32">
        <f t="shared" si="113"/>
        <v>0</v>
      </c>
    </row>
    <row r="727" spans="1:10" ht="15.75" x14ac:dyDescent="0.25">
      <c r="A727" s="61"/>
      <c r="B727" s="34" t="s">
        <v>31</v>
      </c>
      <c r="C727" s="35">
        <v>15</v>
      </c>
      <c r="D727" s="35" t="s">
        <v>32</v>
      </c>
      <c r="E727" s="86">
        <v>3750000</v>
      </c>
      <c r="F727" s="148">
        <v>1</v>
      </c>
      <c r="G727" s="31">
        <v>3750000</v>
      </c>
      <c r="H727" s="32">
        <f t="shared" si="111"/>
        <v>1</v>
      </c>
      <c r="I727" s="29">
        <f t="shared" si="112"/>
        <v>0</v>
      </c>
      <c r="J727" s="32">
        <f t="shared" si="113"/>
        <v>0</v>
      </c>
    </row>
    <row r="728" spans="1:10" ht="15.75" x14ac:dyDescent="0.25">
      <c r="A728" s="61"/>
      <c r="B728" s="34" t="s">
        <v>33</v>
      </c>
      <c r="C728" s="35">
        <v>1</v>
      </c>
      <c r="D728" s="35" t="s">
        <v>32</v>
      </c>
      <c r="E728" s="86">
        <v>1125000</v>
      </c>
      <c r="F728" s="148">
        <v>1</v>
      </c>
      <c r="G728" s="31">
        <v>1125000</v>
      </c>
      <c r="H728" s="32">
        <f t="shared" si="111"/>
        <v>1</v>
      </c>
      <c r="I728" s="29">
        <f t="shared" si="112"/>
        <v>0</v>
      </c>
      <c r="J728" s="32">
        <f t="shared" si="113"/>
        <v>0</v>
      </c>
    </row>
    <row r="729" spans="1:10" ht="15.75" x14ac:dyDescent="0.25">
      <c r="A729" s="61"/>
      <c r="B729" s="34" t="s">
        <v>331</v>
      </c>
      <c r="C729" s="35" t="s">
        <v>332</v>
      </c>
      <c r="D729" s="35" t="s">
        <v>32</v>
      </c>
      <c r="E729" s="86">
        <v>31290000</v>
      </c>
      <c r="F729" s="148">
        <v>1</v>
      </c>
      <c r="G729" s="31">
        <v>31290000</v>
      </c>
      <c r="H729" s="32">
        <f t="shared" si="111"/>
        <v>1</v>
      </c>
      <c r="I729" s="29">
        <f t="shared" si="112"/>
        <v>0</v>
      </c>
      <c r="J729" s="32">
        <f t="shared" si="113"/>
        <v>0</v>
      </c>
    </row>
    <row r="730" spans="1:10" ht="15.75" x14ac:dyDescent="0.25">
      <c r="A730" s="61"/>
      <c r="B730" s="34" t="s">
        <v>329</v>
      </c>
      <c r="C730" s="35">
        <v>20</v>
      </c>
      <c r="D730" s="35" t="s">
        <v>37</v>
      </c>
      <c r="E730" s="86">
        <v>3000000</v>
      </c>
      <c r="F730" s="148">
        <v>1</v>
      </c>
      <c r="G730" s="31">
        <v>3000000</v>
      </c>
      <c r="H730" s="32">
        <f t="shared" si="111"/>
        <v>1</v>
      </c>
      <c r="I730" s="29">
        <f t="shared" si="112"/>
        <v>0</v>
      </c>
      <c r="J730" s="32">
        <f t="shared" si="113"/>
        <v>0</v>
      </c>
    </row>
    <row r="731" spans="1:10" ht="15.75" x14ac:dyDescent="0.25">
      <c r="A731" s="61"/>
      <c r="B731" s="34" t="s">
        <v>333</v>
      </c>
      <c r="C731" s="35">
        <v>1</v>
      </c>
      <c r="D731" s="35" t="s">
        <v>37</v>
      </c>
      <c r="E731" s="86">
        <v>385000</v>
      </c>
      <c r="F731" s="148">
        <v>1</v>
      </c>
      <c r="G731" s="31">
        <v>385000</v>
      </c>
      <c r="H731" s="32">
        <f t="shared" si="111"/>
        <v>1</v>
      </c>
      <c r="I731" s="29">
        <f t="shared" si="112"/>
        <v>0</v>
      </c>
      <c r="J731" s="32">
        <f t="shared" si="113"/>
        <v>0</v>
      </c>
    </row>
    <row r="732" spans="1:10" ht="15.75" x14ac:dyDescent="0.25">
      <c r="A732" s="61"/>
      <c r="B732" s="34" t="s">
        <v>36</v>
      </c>
      <c r="C732" s="35">
        <v>81</v>
      </c>
      <c r="D732" s="35" t="s">
        <v>37</v>
      </c>
      <c r="E732" s="86">
        <v>2025000</v>
      </c>
      <c r="F732" s="148">
        <v>1</v>
      </c>
      <c r="G732" s="31">
        <v>2025000</v>
      </c>
      <c r="H732" s="32">
        <f t="shared" si="111"/>
        <v>1</v>
      </c>
      <c r="I732" s="29">
        <f t="shared" si="112"/>
        <v>0</v>
      </c>
      <c r="J732" s="32">
        <f t="shared" si="113"/>
        <v>0</v>
      </c>
    </row>
    <row r="733" spans="1:10" ht="15.75" x14ac:dyDescent="0.25">
      <c r="A733" s="66"/>
      <c r="B733" s="34" t="s">
        <v>38</v>
      </c>
      <c r="C733" s="35">
        <v>1</v>
      </c>
      <c r="D733" s="35" t="s">
        <v>37</v>
      </c>
      <c r="E733" s="89">
        <v>225000</v>
      </c>
      <c r="F733" s="148">
        <v>1</v>
      </c>
      <c r="G733" s="31">
        <v>225000</v>
      </c>
      <c r="H733" s="32">
        <f t="shared" si="111"/>
        <v>1</v>
      </c>
      <c r="I733" s="29">
        <f t="shared" si="112"/>
        <v>0</v>
      </c>
      <c r="J733" s="32">
        <f t="shared" si="113"/>
        <v>0</v>
      </c>
    </row>
    <row r="734" spans="1:10" ht="15.75" hidden="1" x14ac:dyDescent="0.25">
      <c r="A734" s="90" t="s">
        <v>330</v>
      </c>
      <c r="B734" s="34" t="s">
        <v>43</v>
      </c>
      <c r="C734" s="35" t="s">
        <v>32</v>
      </c>
      <c r="D734" s="35">
        <v>1</v>
      </c>
      <c r="E734" s="68">
        <v>225000</v>
      </c>
      <c r="F734" s="259"/>
      <c r="G734" s="33">
        <f>SUM(G735:G743)</f>
        <v>0</v>
      </c>
      <c r="H734" s="58">
        <f t="shared" si="111"/>
        <v>0</v>
      </c>
      <c r="I734" s="59">
        <f t="shared" si="112"/>
        <v>225000</v>
      </c>
      <c r="J734" s="58">
        <f t="shared" si="113"/>
        <v>1</v>
      </c>
    </row>
    <row r="735" spans="1:10" ht="15.75" hidden="1" x14ac:dyDescent="0.25">
      <c r="A735" s="67"/>
      <c r="B735" s="34" t="s">
        <v>334</v>
      </c>
      <c r="C735" s="35" t="s">
        <v>32</v>
      </c>
      <c r="D735" s="35">
        <v>1</v>
      </c>
      <c r="E735" s="68">
        <v>2400000</v>
      </c>
      <c r="F735" s="259">
        <v>0</v>
      </c>
      <c r="G735" s="33">
        <v>0</v>
      </c>
      <c r="H735" s="58">
        <f t="shared" si="111"/>
        <v>0</v>
      </c>
      <c r="I735" s="59">
        <f t="shared" si="112"/>
        <v>2400000</v>
      </c>
      <c r="J735" s="58">
        <f t="shared" si="113"/>
        <v>1</v>
      </c>
    </row>
    <row r="736" spans="1:10" ht="15.75" hidden="1" x14ac:dyDescent="0.25">
      <c r="A736" s="67"/>
      <c r="B736" s="34" t="s">
        <v>335</v>
      </c>
      <c r="C736" s="35" t="s">
        <v>32</v>
      </c>
      <c r="D736" s="35">
        <v>1</v>
      </c>
      <c r="E736" s="68">
        <v>12000000</v>
      </c>
      <c r="F736" s="259">
        <v>0</v>
      </c>
      <c r="G736" s="33">
        <v>0</v>
      </c>
      <c r="H736" s="58">
        <f t="shared" si="111"/>
        <v>0</v>
      </c>
      <c r="I736" s="59">
        <f t="shared" si="112"/>
        <v>12000000</v>
      </c>
      <c r="J736" s="58">
        <f t="shared" si="113"/>
        <v>1</v>
      </c>
    </row>
    <row r="737" spans="1:10" hidden="1" x14ac:dyDescent="0.25">
      <c r="A737" s="67"/>
      <c r="B737" s="67" t="s">
        <v>66</v>
      </c>
      <c r="C737" s="260">
        <v>1</v>
      </c>
      <c r="D737" s="261" t="s">
        <v>42</v>
      </c>
      <c r="E737" s="262">
        <v>2000000</v>
      </c>
      <c r="F737" s="259">
        <v>0</v>
      </c>
      <c r="G737" s="33">
        <v>0</v>
      </c>
      <c r="H737" s="58">
        <f t="shared" si="111"/>
        <v>0</v>
      </c>
      <c r="I737" s="59">
        <f t="shared" si="112"/>
        <v>2000000</v>
      </c>
      <c r="J737" s="58">
        <f t="shared" si="113"/>
        <v>1</v>
      </c>
    </row>
    <row r="738" spans="1:10" hidden="1" x14ac:dyDescent="0.25">
      <c r="A738" s="67"/>
      <c r="B738" s="67" t="s">
        <v>67</v>
      </c>
      <c r="C738" s="260">
        <v>1</v>
      </c>
      <c r="D738" s="261" t="s">
        <v>42</v>
      </c>
      <c r="E738" s="262">
        <v>3000000</v>
      </c>
      <c r="F738" s="259">
        <v>0</v>
      </c>
      <c r="G738" s="33">
        <v>0</v>
      </c>
      <c r="H738" s="58">
        <f t="shared" si="111"/>
        <v>0</v>
      </c>
      <c r="I738" s="59">
        <f t="shared" si="112"/>
        <v>3000000</v>
      </c>
      <c r="J738" s="58">
        <f t="shared" si="113"/>
        <v>1</v>
      </c>
    </row>
    <row r="739" spans="1:10" hidden="1" x14ac:dyDescent="0.25">
      <c r="A739" s="67"/>
      <c r="B739" s="67" t="s">
        <v>68</v>
      </c>
      <c r="C739" s="260">
        <v>16</v>
      </c>
      <c r="D739" s="261" t="s">
        <v>69</v>
      </c>
      <c r="E739" s="262">
        <v>5000000</v>
      </c>
      <c r="F739" s="259">
        <v>0</v>
      </c>
      <c r="G739" s="33">
        <v>0</v>
      </c>
      <c r="H739" s="58">
        <f t="shared" si="111"/>
        <v>0</v>
      </c>
      <c r="I739" s="59">
        <f t="shared" si="112"/>
        <v>5000000</v>
      </c>
      <c r="J739" s="58">
        <f t="shared" si="113"/>
        <v>1</v>
      </c>
    </row>
    <row r="740" spans="1:10" hidden="1" x14ac:dyDescent="0.25">
      <c r="A740" s="67"/>
      <c r="B740" s="67" t="s">
        <v>70</v>
      </c>
      <c r="C740" s="260">
        <v>1</v>
      </c>
      <c r="D740" s="261" t="s">
        <v>42</v>
      </c>
      <c r="E740" s="262">
        <v>4996000</v>
      </c>
      <c r="F740" s="259">
        <v>0</v>
      </c>
      <c r="G740" s="33">
        <v>0</v>
      </c>
      <c r="H740" s="58">
        <f t="shared" si="111"/>
        <v>0</v>
      </c>
      <c r="I740" s="59">
        <f t="shared" si="112"/>
        <v>4996000</v>
      </c>
      <c r="J740" s="58">
        <f t="shared" si="113"/>
        <v>1</v>
      </c>
    </row>
    <row r="741" spans="1:10" hidden="1" x14ac:dyDescent="0.25">
      <c r="A741" s="67"/>
      <c r="B741" s="263" t="s">
        <v>71</v>
      </c>
      <c r="C741" s="260">
        <v>1</v>
      </c>
      <c r="D741" s="261" t="s">
        <v>42</v>
      </c>
      <c r="E741" s="262">
        <v>1000000</v>
      </c>
      <c r="F741" s="259">
        <v>0</v>
      </c>
      <c r="G741" s="33">
        <v>0</v>
      </c>
      <c r="H741" s="58">
        <f t="shared" si="111"/>
        <v>0</v>
      </c>
      <c r="I741" s="59">
        <f t="shared" si="112"/>
        <v>1000000</v>
      </c>
      <c r="J741" s="58">
        <f t="shared" si="113"/>
        <v>1</v>
      </c>
    </row>
    <row r="742" spans="1:10" hidden="1" x14ac:dyDescent="0.25">
      <c r="A742" s="67"/>
      <c r="B742" s="264" t="s">
        <v>336</v>
      </c>
      <c r="C742" s="140">
        <v>1</v>
      </c>
      <c r="D742" s="221" t="s">
        <v>69</v>
      </c>
      <c r="E742" s="211">
        <v>504000</v>
      </c>
      <c r="F742" s="259">
        <v>0</v>
      </c>
      <c r="G742" s="33">
        <v>0</v>
      </c>
      <c r="H742" s="58">
        <f t="shared" si="111"/>
        <v>0</v>
      </c>
      <c r="I742" s="59">
        <f t="shared" si="112"/>
        <v>504000</v>
      </c>
      <c r="J742" s="58">
        <f t="shared" si="113"/>
        <v>1</v>
      </c>
    </row>
    <row r="743" spans="1:10" hidden="1" x14ac:dyDescent="0.25">
      <c r="A743" s="67"/>
      <c r="B743" s="264" t="s">
        <v>83</v>
      </c>
      <c r="C743" s="140">
        <v>10</v>
      </c>
      <c r="D743" s="221" t="s">
        <v>84</v>
      </c>
      <c r="E743" s="211">
        <v>2500000</v>
      </c>
      <c r="F743" s="259">
        <v>0</v>
      </c>
      <c r="G743" s="33">
        <v>0</v>
      </c>
      <c r="H743" s="58">
        <f t="shared" si="111"/>
        <v>0</v>
      </c>
      <c r="I743" s="59">
        <f t="shared" si="112"/>
        <v>2500000</v>
      </c>
      <c r="J743" s="58">
        <f t="shared" si="113"/>
        <v>1</v>
      </c>
    </row>
    <row r="744" spans="1:10" ht="15.75" x14ac:dyDescent="0.25">
      <c r="A744" s="67"/>
      <c r="B744" s="265"/>
      <c r="C744" s="266"/>
      <c r="D744" s="266"/>
      <c r="E744" s="267"/>
      <c r="F744" s="57"/>
      <c r="G744" s="33"/>
      <c r="H744" s="58"/>
      <c r="I744" s="59"/>
      <c r="J744" s="58"/>
    </row>
    <row r="745" spans="1:10" ht="15.75" x14ac:dyDescent="0.25">
      <c r="A745" s="67"/>
      <c r="B745" s="265"/>
      <c r="C745" s="266"/>
      <c r="D745" s="266"/>
      <c r="E745" s="267"/>
      <c r="F745" s="268"/>
      <c r="G745" s="269"/>
      <c r="H745" s="67"/>
    </row>
    <row r="746" spans="1:10" ht="15.75" x14ac:dyDescent="0.25">
      <c r="A746" s="67"/>
      <c r="B746" s="265"/>
      <c r="C746" s="266"/>
      <c r="D746" s="266"/>
      <c r="E746" s="267"/>
    </row>
    <row r="747" spans="1:10" x14ac:dyDescent="0.25">
      <c r="H747" s="2" t="s">
        <v>337</v>
      </c>
    </row>
    <row r="750" spans="1:10" x14ac:dyDescent="0.25">
      <c r="H750" s="2" t="s">
        <v>338</v>
      </c>
    </row>
    <row r="751" spans="1:10" x14ac:dyDescent="0.25">
      <c r="H751" s="2" t="s">
        <v>339</v>
      </c>
    </row>
  </sheetData>
  <mergeCells count="11">
    <mergeCell ref="K6:K8"/>
    <mergeCell ref="F7:F8"/>
    <mergeCell ref="G7:H7"/>
    <mergeCell ref="A1:J1"/>
    <mergeCell ref="A2:J2"/>
    <mergeCell ref="A6:A8"/>
    <mergeCell ref="B6:B8"/>
    <mergeCell ref="C6:D7"/>
    <mergeCell ref="E6:E8"/>
    <mergeCell ref="F6:H6"/>
    <mergeCell ref="I6:J7"/>
  </mergeCells>
  <printOptions horizontalCentered="1"/>
  <pageMargins left="0.31496062992125984" right="0.31496062992125984" top="0.74803149606299213" bottom="0.74803149606299213" header="0.31496062992125984" footer="0.31496062992125984"/>
  <pageSetup paperSize="258" scale="9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576"/>
  <sheetViews>
    <sheetView view="pageBreakPreview" topLeftCell="A451" zoomScale="90" zoomScaleNormal="100" zoomScaleSheetLayoutView="90" workbookViewId="0">
      <selection activeCell="E194" sqref="E194"/>
    </sheetView>
  </sheetViews>
  <sheetFormatPr defaultRowHeight="15" x14ac:dyDescent="0.25"/>
  <cols>
    <col min="1" max="1" width="15.5703125" style="2" customWidth="1"/>
    <col min="2" max="2" width="43.85546875" style="2" customWidth="1"/>
    <col min="3" max="3" width="10.140625" style="2" customWidth="1"/>
    <col min="4" max="4" width="12" style="2" customWidth="1"/>
    <col min="5" max="5" width="16.42578125" style="2" customWidth="1"/>
    <col min="6" max="6" width="19.42578125" style="2" customWidth="1"/>
    <col min="7" max="7" width="16.5703125" style="2" customWidth="1"/>
    <col min="8" max="8" width="9.140625" style="2"/>
    <col min="9" max="9" width="16.28515625" style="2" customWidth="1"/>
    <col min="10" max="10" width="9.140625" style="2"/>
    <col min="11" max="11" width="20.140625" style="2" customWidth="1"/>
    <col min="12" max="16384" width="9.14062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4" spans="1:11" x14ac:dyDescent="0.25">
      <c r="A4" s="2" t="s">
        <v>2</v>
      </c>
      <c r="B4" s="2" t="s">
        <v>3</v>
      </c>
    </row>
    <row r="5" spans="1:11" x14ac:dyDescent="0.25">
      <c r="A5" s="2" t="s">
        <v>4</v>
      </c>
      <c r="B5" s="3">
        <v>2022</v>
      </c>
    </row>
    <row r="6" spans="1:11" x14ac:dyDescent="0.25">
      <c r="A6" s="4" t="s">
        <v>5</v>
      </c>
      <c r="B6" s="4" t="s">
        <v>6</v>
      </c>
      <c r="C6" s="5" t="s">
        <v>7</v>
      </c>
      <c r="D6" s="6"/>
      <c r="E6" s="7" t="s">
        <v>8</v>
      </c>
      <c r="F6" s="8" t="s">
        <v>9</v>
      </c>
      <c r="G6" s="9"/>
      <c r="H6" s="10"/>
      <c r="I6" s="5" t="s">
        <v>10</v>
      </c>
      <c r="J6" s="6"/>
      <c r="K6" s="11" t="s">
        <v>11</v>
      </c>
    </row>
    <row r="7" spans="1:11" x14ac:dyDescent="0.25">
      <c r="A7" s="4"/>
      <c r="B7" s="4"/>
      <c r="C7" s="12"/>
      <c r="D7" s="13"/>
      <c r="E7" s="7"/>
      <c r="F7" s="14" t="s">
        <v>12</v>
      </c>
      <c r="G7" s="8" t="s">
        <v>13</v>
      </c>
      <c r="H7" s="10"/>
      <c r="I7" s="12"/>
      <c r="J7" s="13"/>
      <c r="K7" s="11"/>
    </row>
    <row r="8" spans="1:11" x14ac:dyDescent="0.25">
      <c r="A8" s="4"/>
      <c r="B8" s="4"/>
      <c r="C8" s="15" t="s">
        <v>14</v>
      </c>
      <c r="D8" s="15" t="s">
        <v>15</v>
      </c>
      <c r="E8" s="7"/>
      <c r="F8" s="16"/>
      <c r="G8" s="15" t="s">
        <v>16</v>
      </c>
      <c r="H8" s="15" t="s">
        <v>17</v>
      </c>
      <c r="I8" s="15" t="s">
        <v>16</v>
      </c>
      <c r="J8" s="15" t="s">
        <v>17</v>
      </c>
      <c r="K8" s="11"/>
    </row>
    <row r="9" spans="1:11" x14ac:dyDescent="0.25">
      <c r="A9" s="17" t="s">
        <v>18</v>
      </c>
      <c r="B9" s="17" t="s">
        <v>19</v>
      </c>
      <c r="C9" s="17" t="s">
        <v>20</v>
      </c>
      <c r="D9" s="17" t="s">
        <v>21</v>
      </c>
      <c r="E9" s="17" t="s">
        <v>22</v>
      </c>
      <c r="F9" s="17" t="s">
        <v>23</v>
      </c>
      <c r="G9" s="17" t="s">
        <v>24</v>
      </c>
      <c r="H9" s="17" t="s">
        <v>25</v>
      </c>
      <c r="I9" s="17" t="s">
        <v>26</v>
      </c>
      <c r="J9" s="17" t="s">
        <v>27</v>
      </c>
    </row>
    <row r="10" spans="1:11" s="25" customFormat="1" x14ac:dyDescent="0.25">
      <c r="A10" s="18"/>
      <c r="B10" s="19" t="s">
        <v>28</v>
      </c>
      <c r="C10" s="20"/>
      <c r="D10" s="20"/>
      <c r="E10" s="21">
        <f>E11+E16+E28+E43+E50+E54+E58+E65+E83+E98+E112+E128+E143+E158+E175+E193+E212+E230+E247+E267+E287+E302+E320+E338+E356+E373+E388+E403+E417+E431+E446+E463+E476+E492+E508+E524+E539+E554</f>
        <v>570000000</v>
      </c>
      <c r="F10" s="22">
        <v>1</v>
      </c>
      <c r="G10" s="21">
        <f>G11+G16+G28+G43+G50+G54+G58+G65+G83+G98+G112+G128+G143+G158+G175+G193+G212+G230+G247+G267+G287+G302+G320+G338+G356+G373+G388+G403+G417+G431+G446+G463+G476+G492+G508+G524+G539+G554</f>
        <v>570000000</v>
      </c>
      <c r="H10" s="23">
        <f t="shared" ref="H10:H13" si="0">G10/E10*100%</f>
        <v>1</v>
      </c>
      <c r="I10" s="21">
        <f t="shared" ref="I10:I11" si="1">E10-G10</f>
        <v>0</v>
      </c>
      <c r="J10" s="23">
        <f t="shared" ref="J10:J14" si="2">100%-H10</f>
        <v>0</v>
      </c>
      <c r="K10" s="24" t="e">
        <f>K11+#REF!</f>
        <v>#REF!</v>
      </c>
    </row>
    <row r="11" spans="1:11" s="25" customFormat="1" ht="30" x14ac:dyDescent="0.25">
      <c r="A11" s="26" t="s">
        <v>29</v>
      </c>
      <c r="B11" s="27" t="s">
        <v>30</v>
      </c>
      <c r="C11" s="28"/>
      <c r="D11" s="28"/>
      <c r="E11" s="29">
        <f>SUM(E12:E14)</f>
        <v>15000000</v>
      </c>
      <c r="F11" s="30"/>
      <c r="G11" s="31">
        <f>SUM(G12:G14)</f>
        <v>15000000</v>
      </c>
      <c r="H11" s="32">
        <f t="shared" si="0"/>
        <v>1</v>
      </c>
      <c r="I11" s="29">
        <f t="shared" si="1"/>
        <v>0</v>
      </c>
      <c r="J11" s="32">
        <f t="shared" si="2"/>
        <v>0</v>
      </c>
      <c r="K11" s="33" t="e">
        <f>SUM(#REF!)</f>
        <v>#REF!</v>
      </c>
    </row>
    <row r="12" spans="1:11" x14ac:dyDescent="0.25">
      <c r="A12" s="49"/>
      <c r="B12" s="50" t="s">
        <v>41</v>
      </c>
      <c r="C12" s="51">
        <v>1</v>
      </c>
      <c r="D12" s="52" t="s">
        <v>42</v>
      </c>
      <c r="E12" s="53">
        <v>375000</v>
      </c>
      <c r="F12" s="30">
        <v>1</v>
      </c>
      <c r="G12" s="31">
        <v>375000</v>
      </c>
      <c r="H12" s="32">
        <f t="shared" si="0"/>
        <v>1</v>
      </c>
      <c r="I12" s="29">
        <v>0</v>
      </c>
      <c r="J12" s="32">
        <f t="shared" si="2"/>
        <v>0</v>
      </c>
    </row>
    <row r="13" spans="1:11" x14ac:dyDescent="0.25">
      <c r="A13" s="49"/>
      <c r="B13" s="50" t="s">
        <v>43</v>
      </c>
      <c r="C13" s="51">
        <v>1</v>
      </c>
      <c r="D13" s="52" t="s">
        <v>44</v>
      </c>
      <c r="E13" s="53">
        <v>225000</v>
      </c>
      <c r="F13" s="30">
        <v>1</v>
      </c>
      <c r="G13" s="31">
        <v>225000</v>
      </c>
      <c r="H13" s="32">
        <f t="shared" si="0"/>
        <v>1</v>
      </c>
      <c r="I13" s="29">
        <v>0</v>
      </c>
      <c r="J13" s="32">
        <f t="shared" si="2"/>
        <v>0</v>
      </c>
    </row>
    <row r="14" spans="1:11" ht="30" x14ac:dyDescent="0.25">
      <c r="A14" s="49"/>
      <c r="B14" s="50" t="s">
        <v>45</v>
      </c>
      <c r="C14" s="52" t="s">
        <v>46</v>
      </c>
      <c r="D14" s="52" t="s">
        <v>42</v>
      </c>
      <c r="E14" s="53">
        <v>14400000</v>
      </c>
      <c r="F14" s="30">
        <v>1</v>
      </c>
      <c r="G14" s="31">
        <v>14400000</v>
      </c>
      <c r="H14" s="32">
        <v>1</v>
      </c>
      <c r="I14" s="29">
        <v>0</v>
      </c>
      <c r="J14" s="32">
        <f t="shared" si="2"/>
        <v>0</v>
      </c>
    </row>
    <row r="15" spans="1:11" x14ac:dyDescent="0.25">
      <c r="B15" s="54"/>
      <c r="C15" s="55"/>
      <c r="D15" s="55"/>
      <c r="E15" s="56"/>
      <c r="F15" s="57"/>
      <c r="G15" s="33"/>
      <c r="H15" s="58"/>
      <c r="I15" s="59"/>
      <c r="J15" s="58"/>
    </row>
    <row r="16" spans="1:11" ht="30" x14ac:dyDescent="0.25">
      <c r="A16" s="60" t="s">
        <v>47</v>
      </c>
      <c r="B16" s="27" t="s">
        <v>48</v>
      </c>
      <c r="C16" s="28"/>
      <c r="D16" s="28"/>
      <c r="E16" s="29">
        <f>SUM(E17:E18)</f>
        <v>15000000</v>
      </c>
      <c r="F16" s="30"/>
      <c r="G16" s="31">
        <f>SUM(G17:G18)</f>
        <v>15000000</v>
      </c>
      <c r="H16" s="32">
        <f t="shared" ref="H16:H47" si="3">G16/E16*100%</f>
        <v>1</v>
      </c>
      <c r="I16" s="29">
        <f t="shared" ref="I16:I47" si="4">E16-G16</f>
        <v>0</v>
      </c>
      <c r="J16" s="32">
        <f t="shared" ref="J16:J47" si="5">100%-H16</f>
        <v>0</v>
      </c>
    </row>
    <row r="17" spans="1:10" ht="31.5" x14ac:dyDescent="0.25">
      <c r="A17" s="67"/>
      <c r="B17" s="34" t="s">
        <v>62</v>
      </c>
      <c r="C17" s="40" t="s">
        <v>63</v>
      </c>
      <c r="D17" s="35" t="s">
        <v>42</v>
      </c>
      <c r="E17" s="68">
        <v>14625000</v>
      </c>
      <c r="F17" s="69">
        <v>1</v>
      </c>
      <c r="G17" s="46">
        <v>14625000</v>
      </c>
      <c r="H17" s="47">
        <f t="shared" si="3"/>
        <v>1</v>
      </c>
      <c r="I17" s="48">
        <f t="shared" si="4"/>
        <v>0</v>
      </c>
      <c r="J17" s="47">
        <f t="shared" si="5"/>
        <v>0</v>
      </c>
    </row>
    <row r="18" spans="1:10" ht="18.75" customHeight="1" x14ac:dyDescent="0.25">
      <c r="B18" s="34" t="s">
        <v>41</v>
      </c>
      <c r="C18" s="35">
        <v>1</v>
      </c>
      <c r="D18" s="35" t="s">
        <v>42</v>
      </c>
      <c r="E18" s="68">
        <v>375000</v>
      </c>
      <c r="F18" s="69">
        <v>1</v>
      </c>
      <c r="G18" s="70">
        <v>375000</v>
      </c>
      <c r="H18" s="71">
        <f t="shared" si="3"/>
        <v>1</v>
      </c>
      <c r="I18" s="70">
        <f t="shared" si="4"/>
        <v>0</v>
      </c>
      <c r="J18" s="72">
        <f t="shared" si="5"/>
        <v>0</v>
      </c>
    </row>
    <row r="19" spans="1:10" ht="15.75" hidden="1" x14ac:dyDescent="0.25">
      <c r="A19" s="73" t="s">
        <v>47</v>
      </c>
      <c r="B19" s="34" t="s">
        <v>62</v>
      </c>
      <c r="C19" s="35" t="s">
        <v>32</v>
      </c>
      <c r="D19" s="35">
        <v>1</v>
      </c>
      <c r="E19" s="68">
        <v>14625000</v>
      </c>
      <c r="F19" s="30"/>
      <c r="G19" s="31">
        <f>SUM(G20:G26)</f>
        <v>0</v>
      </c>
      <c r="H19" s="32">
        <f t="shared" si="3"/>
        <v>0</v>
      </c>
      <c r="I19" s="29">
        <f t="shared" si="4"/>
        <v>14625000</v>
      </c>
      <c r="J19" s="32">
        <f t="shared" si="5"/>
        <v>1</v>
      </c>
    </row>
    <row r="20" spans="1:10" hidden="1" x14ac:dyDescent="0.25">
      <c r="B20" s="74" t="s">
        <v>64</v>
      </c>
      <c r="C20" s="75">
        <v>1</v>
      </c>
      <c r="D20" s="76" t="s">
        <v>32</v>
      </c>
      <c r="E20" s="77">
        <v>1000000</v>
      </c>
      <c r="F20" s="77"/>
      <c r="G20" s="31">
        <v>0</v>
      </c>
      <c r="H20" s="32">
        <f t="shared" si="3"/>
        <v>0</v>
      </c>
      <c r="I20" s="29">
        <f t="shared" si="4"/>
        <v>1000000</v>
      </c>
      <c r="J20" s="32">
        <f t="shared" si="5"/>
        <v>1</v>
      </c>
    </row>
    <row r="21" spans="1:10" hidden="1" x14ac:dyDescent="0.25">
      <c r="B21" s="74" t="s">
        <v>65</v>
      </c>
      <c r="C21" s="75">
        <v>4</v>
      </c>
      <c r="D21" s="76" t="s">
        <v>42</v>
      </c>
      <c r="E21" s="77">
        <v>12000000</v>
      </c>
      <c r="F21" s="77"/>
      <c r="G21" s="31">
        <v>0</v>
      </c>
      <c r="H21" s="32">
        <f t="shared" si="3"/>
        <v>0</v>
      </c>
      <c r="I21" s="29">
        <f t="shared" si="4"/>
        <v>12000000</v>
      </c>
      <c r="J21" s="32">
        <f t="shared" si="5"/>
        <v>1</v>
      </c>
    </row>
    <row r="22" spans="1:10" hidden="1" x14ac:dyDescent="0.25">
      <c r="B22" s="78" t="s">
        <v>66</v>
      </c>
      <c r="C22" s="75">
        <v>1</v>
      </c>
      <c r="D22" s="76" t="s">
        <v>42</v>
      </c>
      <c r="E22" s="77">
        <v>2000000</v>
      </c>
      <c r="F22" s="77"/>
      <c r="G22" s="31">
        <v>0</v>
      </c>
      <c r="H22" s="32">
        <f t="shared" si="3"/>
        <v>0</v>
      </c>
      <c r="I22" s="29">
        <f t="shared" si="4"/>
        <v>2000000</v>
      </c>
      <c r="J22" s="32">
        <f t="shared" si="5"/>
        <v>1</v>
      </c>
    </row>
    <row r="23" spans="1:10" hidden="1" x14ac:dyDescent="0.25">
      <c r="B23" s="78" t="s">
        <v>67</v>
      </c>
      <c r="C23" s="75">
        <v>1</v>
      </c>
      <c r="D23" s="76" t="s">
        <v>42</v>
      </c>
      <c r="E23" s="77">
        <v>3000000</v>
      </c>
      <c r="F23" s="77"/>
      <c r="G23" s="31">
        <v>0</v>
      </c>
      <c r="H23" s="32">
        <f t="shared" si="3"/>
        <v>0</v>
      </c>
      <c r="I23" s="29">
        <f t="shared" si="4"/>
        <v>3000000</v>
      </c>
      <c r="J23" s="32">
        <f t="shared" si="5"/>
        <v>1</v>
      </c>
    </row>
    <row r="24" spans="1:10" hidden="1" x14ac:dyDescent="0.25">
      <c r="B24" s="79" t="s">
        <v>68</v>
      </c>
      <c r="C24" s="75">
        <v>18</v>
      </c>
      <c r="D24" s="76" t="s">
        <v>69</v>
      </c>
      <c r="E24" s="77">
        <v>4500000</v>
      </c>
      <c r="F24" s="77"/>
      <c r="G24" s="31">
        <v>0</v>
      </c>
      <c r="H24" s="32">
        <f t="shared" si="3"/>
        <v>0</v>
      </c>
      <c r="I24" s="29">
        <f t="shared" si="4"/>
        <v>4500000</v>
      </c>
      <c r="J24" s="32">
        <f t="shared" si="5"/>
        <v>1</v>
      </c>
    </row>
    <row r="25" spans="1:10" hidden="1" x14ac:dyDescent="0.25">
      <c r="B25" s="74" t="s">
        <v>70</v>
      </c>
      <c r="C25" s="75">
        <v>1</v>
      </c>
      <c r="D25" s="76" t="s">
        <v>42</v>
      </c>
      <c r="E25" s="77">
        <v>3400000</v>
      </c>
      <c r="F25" s="77"/>
      <c r="G25" s="31">
        <v>0</v>
      </c>
      <c r="H25" s="32">
        <f t="shared" si="3"/>
        <v>0</v>
      </c>
      <c r="I25" s="29">
        <f t="shared" si="4"/>
        <v>3400000</v>
      </c>
      <c r="J25" s="32">
        <f t="shared" si="5"/>
        <v>1</v>
      </c>
    </row>
    <row r="26" spans="1:10" hidden="1" x14ac:dyDescent="0.25">
      <c r="B26" s="80" t="s">
        <v>71</v>
      </c>
      <c r="C26" s="75">
        <v>1</v>
      </c>
      <c r="D26" s="76" t="s">
        <v>42</v>
      </c>
      <c r="E26" s="77">
        <v>1000000</v>
      </c>
      <c r="F26" s="77"/>
      <c r="G26" s="31">
        <v>0</v>
      </c>
      <c r="H26" s="32">
        <f t="shared" si="3"/>
        <v>0</v>
      </c>
      <c r="I26" s="29">
        <f t="shared" si="4"/>
        <v>1000000</v>
      </c>
      <c r="J26" s="32">
        <f t="shared" si="5"/>
        <v>1</v>
      </c>
    </row>
    <row r="27" spans="1:10" x14ac:dyDescent="0.25">
      <c r="B27" s="81"/>
      <c r="C27" s="44"/>
      <c r="D27" s="82"/>
      <c r="E27" s="83"/>
      <c r="F27" s="45"/>
      <c r="G27" s="46"/>
      <c r="H27" s="47"/>
      <c r="I27" s="48"/>
      <c r="J27" s="47"/>
    </row>
    <row r="28" spans="1:10" ht="30" x14ac:dyDescent="0.25">
      <c r="A28" s="84" t="s">
        <v>72</v>
      </c>
      <c r="B28" s="27" t="s">
        <v>30</v>
      </c>
      <c r="C28" s="28"/>
      <c r="D28" s="28"/>
      <c r="E28" s="29">
        <f>SUM(E29:E31)</f>
        <v>15000000</v>
      </c>
      <c r="F28" s="30"/>
      <c r="G28" s="31">
        <f>SUM(G29:G41)</f>
        <v>15000000</v>
      </c>
      <c r="H28" s="32">
        <f t="shared" si="3"/>
        <v>1</v>
      </c>
      <c r="I28" s="29">
        <f t="shared" si="4"/>
        <v>0</v>
      </c>
      <c r="J28" s="32">
        <f t="shared" si="5"/>
        <v>0</v>
      </c>
    </row>
    <row r="29" spans="1:10" ht="15.75" x14ac:dyDescent="0.25">
      <c r="A29" s="90"/>
      <c r="B29" s="34" t="s">
        <v>41</v>
      </c>
      <c r="C29" s="35">
        <v>1</v>
      </c>
      <c r="D29" s="35" t="s">
        <v>42</v>
      </c>
      <c r="E29" s="68">
        <v>375000</v>
      </c>
      <c r="F29" s="69">
        <v>1</v>
      </c>
      <c r="G29" s="33">
        <v>375000</v>
      </c>
      <c r="H29" s="91">
        <f t="shared" si="3"/>
        <v>1</v>
      </c>
      <c r="I29" s="92">
        <f t="shared" si="4"/>
        <v>0</v>
      </c>
      <c r="J29" s="91">
        <f t="shared" si="5"/>
        <v>0</v>
      </c>
    </row>
    <row r="30" spans="1:10" ht="15.75" x14ac:dyDescent="0.25">
      <c r="A30" s="90"/>
      <c r="B30" s="34" t="s">
        <v>79</v>
      </c>
      <c r="C30" s="35" t="s">
        <v>80</v>
      </c>
      <c r="D30" s="35" t="s">
        <v>42</v>
      </c>
      <c r="E30" s="68">
        <v>7500000</v>
      </c>
      <c r="F30" s="69">
        <v>1</v>
      </c>
      <c r="G30" s="33">
        <v>7500000</v>
      </c>
      <c r="H30" s="91">
        <f t="shared" si="3"/>
        <v>1</v>
      </c>
      <c r="I30" s="92">
        <f t="shared" si="4"/>
        <v>0</v>
      </c>
      <c r="J30" s="91">
        <f t="shared" si="5"/>
        <v>0</v>
      </c>
    </row>
    <row r="31" spans="1:10" ht="15" customHeight="1" x14ac:dyDescent="0.25">
      <c r="A31" s="90"/>
      <c r="B31" s="34" t="s">
        <v>81</v>
      </c>
      <c r="C31" s="35">
        <v>15</v>
      </c>
      <c r="D31" s="35" t="s">
        <v>32</v>
      </c>
      <c r="E31" s="68">
        <v>7125000</v>
      </c>
      <c r="F31" s="69">
        <v>1</v>
      </c>
      <c r="G31" s="33">
        <v>7125000</v>
      </c>
      <c r="H31" s="91">
        <f t="shared" si="3"/>
        <v>1</v>
      </c>
      <c r="I31" s="92">
        <f t="shared" si="4"/>
        <v>0</v>
      </c>
      <c r="J31" s="91">
        <f t="shared" si="5"/>
        <v>0</v>
      </c>
    </row>
    <row r="32" spans="1:10" ht="30" hidden="1" x14ac:dyDescent="0.25">
      <c r="A32" s="93" t="s">
        <v>72</v>
      </c>
      <c r="B32" s="27" t="s">
        <v>82</v>
      </c>
      <c r="C32" s="28"/>
      <c r="D32" s="28"/>
      <c r="E32" s="29">
        <f>SUM(E33:E41)</f>
        <v>30000000</v>
      </c>
      <c r="F32" s="30"/>
      <c r="G32" s="31">
        <f>SUM(G33:G41)</f>
        <v>0</v>
      </c>
      <c r="H32" s="32">
        <f t="shared" si="3"/>
        <v>0</v>
      </c>
      <c r="I32" s="29">
        <f t="shared" si="4"/>
        <v>30000000</v>
      </c>
      <c r="J32" s="32">
        <f t="shared" si="5"/>
        <v>1</v>
      </c>
    </row>
    <row r="33" spans="1:10" hidden="1" x14ac:dyDescent="0.25">
      <c r="B33" s="94" t="s">
        <v>64</v>
      </c>
      <c r="C33" s="95">
        <v>1</v>
      </c>
      <c r="D33" s="96" t="s">
        <v>32</v>
      </c>
      <c r="E33" s="97">
        <v>1000000</v>
      </c>
      <c r="F33" s="30">
        <v>0</v>
      </c>
      <c r="G33" s="31">
        <v>0</v>
      </c>
      <c r="H33" s="32">
        <f t="shared" si="3"/>
        <v>0</v>
      </c>
      <c r="I33" s="29">
        <f t="shared" si="4"/>
        <v>1000000</v>
      </c>
      <c r="J33" s="32">
        <f t="shared" si="5"/>
        <v>1</v>
      </c>
    </row>
    <row r="34" spans="1:10" hidden="1" x14ac:dyDescent="0.25">
      <c r="B34" s="79" t="s">
        <v>65</v>
      </c>
      <c r="C34" s="75">
        <v>3</v>
      </c>
      <c r="D34" s="76" t="s">
        <v>42</v>
      </c>
      <c r="E34" s="77">
        <v>9000000</v>
      </c>
      <c r="F34" s="30">
        <v>0</v>
      </c>
      <c r="G34" s="31">
        <v>0</v>
      </c>
      <c r="H34" s="32">
        <f t="shared" si="3"/>
        <v>0</v>
      </c>
      <c r="I34" s="29">
        <f t="shared" si="4"/>
        <v>9000000</v>
      </c>
      <c r="J34" s="32">
        <f t="shared" si="5"/>
        <v>1</v>
      </c>
    </row>
    <row r="35" spans="1:10" hidden="1" x14ac:dyDescent="0.25">
      <c r="B35" s="79" t="s">
        <v>66</v>
      </c>
      <c r="C35" s="75">
        <v>1</v>
      </c>
      <c r="D35" s="76" t="s">
        <v>42</v>
      </c>
      <c r="E35" s="77">
        <v>2000000</v>
      </c>
      <c r="F35" s="30">
        <v>0</v>
      </c>
      <c r="G35" s="31">
        <v>0</v>
      </c>
      <c r="H35" s="32">
        <f t="shared" si="3"/>
        <v>0</v>
      </c>
      <c r="I35" s="29">
        <f t="shared" si="4"/>
        <v>2000000</v>
      </c>
      <c r="J35" s="32">
        <f t="shared" si="5"/>
        <v>1</v>
      </c>
    </row>
    <row r="36" spans="1:10" hidden="1" x14ac:dyDescent="0.25">
      <c r="B36" s="79" t="s">
        <v>67</v>
      </c>
      <c r="C36" s="75">
        <v>1</v>
      </c>
      <c r="D36" s="76" t="s">
        <v>42</v>
      </c>
      <c r="E36" s="77">
        <v>3000000</v>
      </c>
      <c r="F36" s="30">
        <v>0</v>
      </c>
      <c r="G36" s="31">
        <v>0</v>
      </c>
      <c r="H36" s="32">
        <f t="shared" si="3"/>
        <v>0</v>
      </c>
      <c r="I36" s="29">
        <f t="shared" si="4"/>
        <v>3000000</v>
      </c>
      <c r="J36" s="32">
        <f t="shared" si="5"/>
        <v>1</v>
      </c>
    </row>
    <row r="37" spans="1:10" hidden="1" x14ac:dyDescent="0.25">
      <c r="B37" s="79" t="s">
        <v>68</v>
      </c>
      <c r="C37" s="75">
        <v>26</v>
      </c>
      <c r="D37" s="76" t="s">
        <v>69</v>
      </c>
      <c r="E37" s="77">
        <v>6500000</v>
      </c>
      <c r="F37" s="30">
        <v>0</v>
      </c>
      <c r="G37" s="31">
        <v>0</v>
      </c>
      <c r="H37" s="32">
        <f t="shared" si="3"/>
        <v>0</v>
      </c>
      <c r="I37" s="29">
        <f t="shared" si="4"/>
        <v>6500000</v>
      </c>
      <c r="J37" s="32">
        <f t="shared" si="5"/>
        <v>1</v>
      </c>
    </row>
    <row r="38" spans="1:10" hidden="1" x14ac:dyDescent="0.25">
      <c r="B38" s="79" t="s">
        <v>70</v>
      </c>
      <c r="C38" s="75">
        <v>1</v>
      </c>
      <c r="D38" s="76" t="s">
        <v>42</v>
      </c>
      <c r="E38" s="77">
        <v>4400000</v>
      </c>
      <c r="F38" s="30">
        <v>0</v>
      </c>
      <c r="G38" s="31">
        <v>0</v>
      </c>
      <c r="H38" s="32">
        <f t="shared" si="3"/>
        <v>0</v>
      </c>
      <c r="I38" s="29">
        <f t="shared" si="4"/>
        <v>4400000</v>
      </c>
      <c r="J38" s="32">
        <f t="shared" si="5"/>
        <v>1</v>
      </c>
    </row>
    <row r="39" spans="1:10" hidden="1" x14ac:dyDescent="0.25">
      <c r="B39" s="98" t="s">
        <v>71</v>
      </c>
      <c r="C39" s="75">
        <v>1</v>
      </c>
      <c r="D39" s="76" t="s">
        <v>42</v>
      </c>
      <c r="E39" s="77">
        <v>1000000</v>
      </c>
      <c r="F39" s="30">
        <v>0</v>
      </c>
      <c r="G39" s="31">
        <v>0</v>
      </c>
      <c r="H39" s="32">
        <f t="shared" si="3"/>
        <v>0</v>
      </c>
      <c r="I39" s="29">
        <f t="shared" si="4"/>
        <v>1000000</v>
      </c>
      <c r="J39" s="32">
        <f t="shared" si="5"/>
        <v>1</v>
      </c>
    </row>
    <row r="40" spans="1:10" hidden="1" x14ac:dyDescent="0.25">
      <c r="B40" s="27" t="s">
        <v>83</v>
      </c>
      <c r="C40" s="28">
        <v>10</v>
      </c>
      <c r="D40" s="99" t="s">
        <v>84</v>
      </c>
      <c r="E40" s="100">
        <v>2500000</v>
      </c>
      <c r="F40" s="30">
        <v>0</v>
      </c>
      <c r="G40" s="31">
        <v>0</v>
      </c>
      <c r="H40" s="32">
        <f t="shared" si="3"/>
        <v>0</v>
      </c>
      <c r="I40" s="29">
        <f t="shared" si="4"/>
        <v>2500000</v>
      </c>
      <c r="J40" s="32">
        <f t="shared" si="5"/>
        <v>1</v>
      </c>
    </row>
    <row r="41" spans="1:10" hidden="1" x14ac:dyDescent="0.25">
      <c r="B41" s="27" t="s">
        <v>85</v>
      </c>
      <c r="C41" s="28">
        <v>1</v>
      </c>
      <c r="D41" s="101" t="s">
        <v>86</v>
      </c>
      <c r="E41" s="102">
        <v>600000</v>
      </c>
      <c r="F41" s="30">
        <v>0</v>
      </c>
      <c r="G41" s="31">
        <v>0</v>
      </c>
      <c r="H41" s="32">
        <f t="shared" si="3"/>
        <v>0</v>
      </c>
      <c r="I41" s="29">
        <f t="shared" si="4"/>
        <v>600000</v>
      </c>
      <c r="J41" s="32">
        <f t="shared" si="5"/>
        <v>1</v>
      </c>
    </row>
    <row r="42" spans="1:10" x14ac:dyDescent="0.25">
      <c r="B42" s="81"/>
      <c r="C42" s="44"/>
      <c r="D42" s="103"/>
      <c r="E42" s="83"/>
      <c r="F42" s="45"/>
      <c r="G42" s="46"/>
      <c r="H42" s="47"/>
      <c r="I42" s="48"/>
      <c r="J42" s="32"/>
    </row>
    <row r="43" spans="1:10" ht="30" x14ac:dyDescent="0.25">
      <c r="A43" s="84" t="s">
        <v>87</v>
      </c>
      <c r="B43" s="27" t="s">
        <v>88</v>
      </c>
      <c r="C43" s="28"/>
      <c r="D43" s="28"/>
      <c r="E43" s="29">
        <f>SUM(E44:E48)</f>
        <v>15000000</v>
      </c>
      <c r="F43" s="30"/>
      <c r="G43" s="31">
        <f>SUM(G44:G48)</f>
        <v>15000000</v>
      </c>
      <c r="H43" s="32">
        <f t="shared" si="3"/>
        <v>1</v>
      </c>
      <c r="I43" s="29">
        <f t="shared" si="4"/>
        <v>0</v>
      </c>
      <c r="J43" s="32">
        <f t="shared" si="5"/>
        <v>0</v>
      </c>
    </row>
    <row r="44" spans="1:10" ht="15.75" x14ac:dyDescent="0.25">
      <c r="A44" s="90"/>
      <c r="B44" s="34" t="s">
        <v>41</v>
      </c>
      <c r="C44" s="35">
        <v>1</v>
      </c>
      <c r="D44" s="35" t="s">
        <v>42</v>
      </c>
      <c r="E44" s="104">
        <v>375000</v>
      </c>
      <c r="F44" s="30">
        <v>1</v>
      </c>
      <c r="G44" s="31">
        <v>375000</v>
      </c>
      <c r="H44" s="105">
        <f t="shared" si="3"/>
        <v>1</v>
      </c>
      <c r="I44" s="106">
        <f t="shared" si="4"/>
        <v>0</v>
      </c>
      <c r="J44" s="105">
        <f t="shared" si="5"/>
        <v>0</v>
      </c>
    </row>
    <row r="45" spans="1:10" ht="15.75" x14ac:dyDescent="0.25">
      <c r="A45" s="90"/>
      <c r="B45" s="107" t="s">
        <v>93</v>
      </c>
      <c r="C45" s="108">
        <v>1</v>
      </c>
      <c r="D45" s="108" t="s">
        <v>32</v>
      </c>
      <c r="E45" s="109">
        <v>3200000</v>
      </c>
      <c r="F45" s="30">
        <v>1</v>
      </c>
      <c r="G45" s="31">
        <v>3200000</v>
      </c>
      <c r="H45" s="58">
        <f t="shared" si="3"/>
        <v>1</v>
      </c>
      <c r="I45" s="59">
        <f t="shared" si="4"/>
        <v>0</v>
      </c>
      <c r="J45" s="58">
        <f t="shared" si="5"/>
        <v>0</v>
      </c>
    </row>
    <row r="46" spans="1:10" ht="15.75" x14ac:dyDescent="0.25">
      <c r="A46" s="90"/>
      <c r="B46" s="34" t="s">
        <v>94</v>
      </c>
      <c r="C46" s="35">
        <v>50</v>
      </c>
      <c r="D46" s="35" t="s">
        <v>37</v>
      </c>
      <c r="E46" s="104">
        <v>7500000</v>
      </c>
      <c r="F46" s="30">
        <v>1</v>
      </c>
      <c r="G46" s="31">
        <v>7500000</v>
      </c>
      <c r="H46" s="58">
        <f t="shared" si="3"/>
        <v>1</v>
      </c>
      <c r="I46" s="59">
        <f t="shared" si="4"/>
        <v>0</v>
      </c>
      <c r="J46" s="58">
        <f t="shared" si="5"/>
        <v>0</v>
      </c>
    </row>
    <row r="47" spans="1:10" ht="15.75" x14ac:dyDescent="0.25">
      <c r="A47" s="90"/>
      <c r="B47" s="34" t="s">
        <v>95</v>
      </c>
      <c r="C47" s="35">
        <v>1</v>
      </c>
      <c r="D47" s="35" t="s">
        <v>32</v>
      </c>
      <c r="E47" s="104">
        <v>725000</v>
      </c>
      <c r="F47" s="30">
        <v>1</v>
      </c>
      <c r="G47" s="31">
        <v>725000</v>
      </c>
      <c r="H47" s="58">
        <f t="shared" si="3"/>
        <v>1</v>
      </c>
      <c r="I47" s="59">
        <f t="shared" si="4"/>
        <v>0</v>
      </c>
      <c r="J47" s="58">
        <f t="shared" si="5"/>
        <v>0</v>
      </c>
    </row>
    <row r="48" spans="1:10" x14ac:dyDescent="0.25">
      <c r="A48" s="110"/>
      <c r="B48" s="111" t="s">
        <v>96</v>
      </c>
      <c r="C48" s="28">
        <v>8</v>
      </c>
      <c r="D48" s="112" t="s">
        <v>44</v>
      </c>
      <c r="E48" s="113">
        <v>3200000</v>
      </c>
      <c r="F48" s="30">
        <v>1</v>
      </c>
      <c r="G48" s="31">
        <v>3200000</v>
      </c>
      <c r="H48" s="114">
        <v>1</v>
      </c>
      <c r="I48" s="115">
        <f t="shared" ref="I48" si="6">E48-G48</f>
        <v>0</v>
      </c>
      <c r="J48" s="116">
        <f t="shared" ref="J48" si="7">100%-H48</f>
        <v>0</v>
      </c>
    </row>
    <row r="49" spans="1:10" x14ac:dyDescent="0.25">
      <c r="A49" s="67"/>
      <c r="B49" s="117"/>
      <c r="C49" s="118"/>
      <c r="D49" s="119"/>
      <c r="E49" s="120"/>
      <c r="F49" s="121"/>
      <c r="G49" s="33"/>
      <c r="H49" s="114"/>
      <c r="I49" s="115"/>
      <c r="J49" s="122"/>
    </row>
    <row r="50" spans="1:10" ht="30" x14ac:dyDescent="0.25">
      <c r="A50" s="84" t="s">
        <v>97</v>
      </c>
      <c r="B50" s="27" t="s">
        <v>48</v>
      </c>
      <c r="C50" s="28"/>
      <c r="D50" s="28"/>
      <c r="E50" s="29">
        <f>SUM(E51:E52)</f>
        <v>15000000</v>
      </c>
      <c r="F50" s="30"/>
      <c r="G50" s="31">
        <f>SUM(G51:G52)</f>
        <v>15000000</v>
      </c>
      <c r="H50" s="32">
        <f t="shared" ref="H50:H52" si="8">G50/E50*100%</f>
        <v>1</v>
      </c>
      <c r="I50" s="29">
        <f t="shared" ref="I50:I52" si="9">E50-G50</f>
        <v>0</v>
      </c>
      <c r="J50" s="32">
        <f t="shared" ref="J50:J52" si="10">100%-H50</f>
        <v>0</v>
      </c>
    </row>
    <row r="51" spans="1:10" ht="15.75" x14ac:dyDescent="0.25">
      <c r="A51" s="90"/>
      <c r="B51" s="34" t="s">
        <v>41</v>
      </c>
      <c r="C51" s="35">
        <v>1</v>
      </c>
      <c r="D51" s="35" t="s">
        <v>32</v>
      </c>
      <c r="E51" s="68">
        <v>375000</v>
      </c>
      <c r="F51" s="45">
        <v>1</v>
      </c>
      <c r="G51" s="46">
        <v>375000</v>
      </c>
      <c r="H51" s="47">
        <f t="shared" si="8"/>
        <v>1</v>
      </c>
      <c r="I51" s="48">
        <f t="shared" si="9"/>
        <v>0</v>
      </c>
      <c r="J51" s="32">
        <f t="shared" si="10"/>
        <v>0</v>
      </c>
    </row>
    <row r="52" spans="1:10" ht="15.75" x14ac:dyDescent="0.25">
      <c r="A52" s="90"/>
      <c r="B52" s="34" t="s">
        <v>79</v>
      </c>
      <c r="C52" s="39" t="s">
        <v>100</v>
      </c>
      <c r="D52" s="35" t="s">
        <v>32</v>
      </c>
      <c r="E52" s="68">
        <v>14625000</v>
      </c>
      <c r="F52" s="45">
        <v>1</v>
      </c>
      <c r="G52" s="46">
        <v>14625000</v>
      </c>
      <c r="H52" s="47">
        <f t="shared" si="8"/>
        <v>1</v>
      </c>
      <c r="I52" s="48">
        <f t="shared" si="9"/>
        <v>0</v>
      </c>
      <c r="J52" s="32">
        <f t="shared" si="10"/>
        <v>0</v>
      </c>
    </row>
    <row r="53" spans="1:10" x14ac:dyDescent="0.25">
      <c r="B53" s="81"/>
      <c r="C53" s="44"/>
      <c r="D53" s="44"/>
      <c r="E53" s="46"/>
      <c r="F53" s="45"/>
      <c r="G53" s="46"/>
      <c r="H53" s="123"/>
      <c r="I53" s="46"/>
      <c r="J53" s="72"/>
    </row>
    <row r="54" spans="1:10" ht="30" x14ac:dyDescent="0.25">
      <c r="A54" s="84" t="s">
        <v>101</v>
      </c>
      <c r="B54" s="27" t="s">
        <v>30</v>
      </c>
      <c r="C54" s="28"/>
      <c r="D54" s="28"/>
      <c r="E54" s="29">
        <f>SUM(E55:E57)</f>
        <v>15000000</v>
      </c>
      <c r="F54" s="30"/>
      <c r="G54" s="31">
        <f>SUM(G55:G57)</f>
        <v>15000000</v>
      </c>
      <c r="H54" s="32">
        <f t="shared" ref="H54:H56" si="11">G54/E54*100%</f>
        <v>1</v>
      </c>
      <c r="I54" s="29">
        <f t="shared" ref="I54:I56" si="12">E54-G54</f>
        <v>0</v>
      </c>
      <c r="J54" s="32">
        <f t="shared" ref="J54:J56" si="13">100%-H54</f>
        <v>0</v>
      </c>
    </row>
    <row r="55" spans="1:10" ht="15.75" x14ac:dyDescent="0.25">
      <c r="A55" s="67"/>
      <c r="B55" s="34" t="s">
        <v>41</v>
      </c>
      <c r="C55" s="35">
        <v>1</v>
      </c>
      <c r="D55" s="35" t="s">
        <v>32</v>
      </c>
      <c r="E55" s="68">
        <v>375000</v>
      </c>
      <c r="F55" s="30">
        <v>1</v>
      </c>
      <c r="G55" s="124">
        <v>375000</v>
      </c>
      <c r="H55" s="125">
        <f t="shared" si="11"/>
        <v>1</v>
      </c>
      <c r="I55" s="126">
        <f t="shared" si="12"/>
        <v>0</v>
      </c>
      <c r="J55" s="47">
        <f t="shared" si="13"/>
        <v>0</v>
      </c>
    </row>
    <row r="56" spans="1:10" ht="15.75" x14ac:dyDescent="0.25">
      <c r="A56" s="67"/>
      <c r="B56" s="34" t="s">
        <v>105</v>
      </c>
      <c r="C56" s="35">
        <v>1</v>
      </c>
      <c r="D56" s="35" t="s">
        <v>32</v>
      </c>
      <c r="E56" s="68">
        <v>14625000</v>
      </c>
      <c r="F56" s="30">
        <v>1</v>
      </c>
      <c r="G56" s="124">
        <v>14625000</v>
      </c>
      <c r="H56" s="125">
        <f t="shared" si="11"/>
        <v>1</v>
      </c>
      <c r="I56" s="126">
        <f t="shared" si="12"/>
        <v>0</v>
      </c>
      <c r="J56" s="47">
        <f t="shared" si="13"/>
        <v>0</v>
      </c>
    </row>
    <row r="57" spans="1:10" x14ac:dyDescent="0.25">
      <c r="B57" s="127"/>
      <c r="C57" s="128"/>
      <c r="D57" s="128"/>
      <c r="E57" s="124"/>
      <c r="F57" s="129"/>
      <c r="G57" s="124"/>
      <c r="H57" s="125"/>
      <c r="I57" s="126"/>
      <c r="J57" s="47"/>
    </row>
    <row r="58" spans="1:10" ht="30" x14ac:dyDescent="0.25">
      <c r="A58" s="84" t="s">
        <v>106</v>
      </c>
      <c r="B58" s="27" t="s">
        <v>30</v>
      </c>
      <c r="C58" s="28"/>
      <c r="D58" s="28"/>
      <c r="E58" s="29">
        <f>SUM(E59:E62)</f>
        <v>15000000</v>
      </c>
      <c r="F58" s="30"/>
      <c r="G58" s="31">
        <f>SUM(G59:G62)</f>
        <v>15000000</v>
      </c>
      <c r="H58" s="32">
        <f t="shared" ref="H58:H62" si="14">G58/E58*100%</f>
        <v>1</v>
      </c>
      <c r="I58" s="29">
        <f t="shared" ref="I58:I62" si="15">E58-G58</f>
        <v>0</v>
      </c>
      <c r="J58" s="32">
        <f t="shared" ref="J58:J62" si="16">100%-H58</f>
        <v>0</v>
      </c>
    </row>
    <row r="59" spans="1:10" ht="15.75" x14ac:dyDescent="0.25">
      <c r="A59" s="110"/>
      <c r="B59" s="34" t="s">
        <v>41</v>
      </c>
      <c r="C59" s="35">
        <v>1</v>
      </c>
      <c r="D59" s="35" t="s">
        <v>32</v>
      </c>
      <c r="E59" s="68">
        <v>375000</v>
      </c>
      <c r="F59" s="30">
        <v>1</v>
      </c>
      <c r="G59" s="31">
        <v>375000</v>
      </c>
      <c r="H59" s="130">
        <f t="shared" si="14"/>
        <v>1</v>
      </c>
      <c r="I59" s="131">
        <f t="shared" si="15"/>
        <v>0</v>
      </c>
      <c r="J59" s="122">
        <f t="shared" si="16"/>
        <v>0</v>
      </c>
    </row>
    <row r="60" spans="1:10" ht="15.75" x14ac:dyDescent="0.25">
      <c r="A60" s="110"/>
      <c r="B60" s="34" t="s">
        <v>43</v>
      </c>
      <c r="C60" s="35">
        <v>1</v>
      </c>
      <c r="D60" s="35" t="s">
        <v>32</v>
      </c>
      <c r="E60" s="68">
        <v>225000</v>
      </c>
      <c r="F60" s="30">
        <v>1</v>
      </c>
      <c r="G60" s="31">
        <v>225000</v>
      </c>
      <c r="H60" s="130">
        <f t="shared" si="14"/>
        <v>1</v>
      </c>
      <c r="I60" s="131">
        <f t="shared" si="15"/>
        <v>0</v>
      </c>
      <c r="J60" s="122">
        <f t="shared" si="16"/>
        <v>0</v>
      </c>
    </row>
    <row r="61" spans="1:10" ht="15.75" x14ac:dyDescent="0.25">
      <c r="A61" s="110"/>
      <c r="B61" s="34" t="s">
        <v>93</v>
      </c>
      <c r="C61" s="35">
        <v>1</v>
      </c>
      <c r="D61" s="35" t="s">
        <v>32</v>
      </c>
      <c r="E61" s="68">
        <v>3200000</v>
      </c>
      <c r="F61" s="30">
        <v>1</v>
      </c>
      <c r="G61" s="31">
        <v>3200000</v>
      </c>
      <c r="H61" s="130">
        <f t="shared" si="14"/>
        <v>1</v>
      </c>
      <c r="I61" s="131">
        <f t="shared" si="15"/>
        <v>0</v>
      </c>
      <c r="J61" s="122">
        <f t="shared" si="16"/>
        <v>0</v>
      </c>
    </row>
    <row r="62" spans="1:10" ht="47.25" x14ac:dyDescent="0.25">
      <c r="A62" s="110"/>
      <c r="B62" s="34" t="s">
        <v>45</v>
      </c>
      <c r="C62" s="40" t="s">
        <v>111</v>
      </c>
      <c r="D62" s="35" t="s">
        <v>32</v>
      </c>
      <c r="E62" s="68">
        <v>11200000</v>
      </c>
      <c r="F62" s="30">
        <v>1</v>
      </c>
      <c r="G62" s="31">
        <v>11200000</v>
      </c>
      <c r="H62" s="130">
        <f t="shared" si="14"/>
        <v>1</v>
      </c>
      <c r="I62" s="131">
        <f t="shared" si="15"/>
        <v>0</v>
      </c>
      <c r="J62" s="122">
        <f t="shared" si="16"/>
        <v>0</v>
      </c>
    </row>
    <row r="63" spans="1:10" x14ac:dyDescent="0.25">
      <c r="A63" s="110"/>
      <c r="B63" s="132"/>
      <c r="C63" s="133"/>
      <c r="D63" s="134"/>
      <c r="E63" s="89"/>
      <c r="F63" s="135"/>
      <c r="G63" s="136"/>
      <c r="H63" s="130"/>
      <c r="I63" s="131"/>
      <c r="J63" s="122"/>
    </row>
    <row r="64" spans="1:10" x14ac:dyDescent="0.25">
      <c r="A64" s="137"/>
      <c r="B64" s="138"/>
      <c r="C64" s="139"/>
      <c r="D64" s="140"/>
      <c r="E64" s="136"/>
      <c r="F64" s="135"/>
      <c r="G64" s="136"/>
      <c r="H64" s="130"/>
      <c r="I64" s="131"/>
      <c r="J64" s="122"/>
    </row>
    <row r="65" spans="1:10" ht="30" x14ac:dyDescent="0.25">
      <c r="A65" s="84" t="s">
        <v>112</v>
      </c>
      <c r="B65" s="27" t="s">
        <v>30</v>
      </c>
      <c r="C65" s="28"/>
      <c r="D65" s="28"/>
      <c r="E65" s="29">
        <f>SUM(E66:E71)</f>
        <v>15000000</v>
      </c>
      <c r="F65" s="30"/>
      <c r="G65" s="31">
        <f>SUM(G66:G71)</f>
        <v>15000000</v>
      </c>
      <c r="H65" s="32">
        <f t="shared" ref="H65:H81" si="17">G65/E65*100%</f>
        <v>1</v>
      </c>
      <c r="I65" s="29">
        <f t="shared" ref="I65:I81" si="18">E65-G65</f>
        <v>0</v>
      </c>
      <c r="J65" s="32">
        <f t="shared" ref="J65:J81" si="19">100%-H65</f>
        <v>0</v>
      </c>
    </row>
    <row r="66" spans="1:10" ht="15.75" x14ac:dyDescent="0.25">
      <c r="A66" s="61"/>
      <c r="B66" s="34" t="s">
        <v>41</v>
      </c>
      <c r="C66" s="35">
        <v>1</v>
      </c>
      <c r="D66" s="35" t="s">
        <v>42</v>
      </c>
      <c r="E66" s="68">
        <v>375000</v>
      </c>
      <c r="F66" s="30">
        <v>1</v>
      </c>
      <c r="G66" s="31">
        <v>375000</v>
      </c>
      <c r="H66" s="32">
        <f t="shared" si="17"/>
        <v>1</v>
      </c>
      <c r="I66" s="29">
        <f t="shared" si="18"/>
        <v>0</v>
      </c>
      <c r="J66" s="32">
        <f t="shared" si="19"/>
        <v>0</v>
      </c>
    </row>
    <row r="67" spans="1:10" ht="15.75" x14ac:dyDescent="0.25">
      <c r="A67" s="61"/>
      <c r="B67" s="34" t="s">
        <v>43</v>
      </c>
      <c r="C67" s="35">
        <v>1</v>
      </c>
      <c r="D67" s="35" t="s">
        <v>42</v>
      </c>
      <c r="E67" s="68">
        <v>225000</v>
      </c>
      <c r="F67" s="30">
        <v>1</v>
      </c>
      <c r="G67" s="31">
        <v>225000</v>
      </c>
      <c r="H67" s="32">
        <f t="shared" si="17"/>
        <v>1</v>
      </c>
      <c r="I67" s="29">
        <f t="shared" si="18"/>
        <v>0</v>
      </c>
      <c r="J67" s="32">
        <f t="shared" si="19"/>
        <v>0</v>
      </c>
    </row>
    <row r="68" spans="1:10" ht="15.75" x14ac:dyDescent="0.25">
      <c r="A68" s="61"/>
      <c r="B68" s="34" t="s">
        <v>123</v>
      </c>
      <c r="C68" s="35">
        <v>2</v>
      </c>
      <c r="D68" s="35" t="s">
        <v>44</v>
      </c>
      <c r="E68" s="68">
        <v>1500000</v>
      </c>
      <c r="F68" s="30">
        <v>1</v>
      </c>
      <c r="G68" s="31">
        <v>1500000</v>
      </c>
      <c r="H68" s="32">
        <f t="shared" si="17"/>
        <v>1</v>
      </c>
      <c r="I68" s="29">
        <f t="shared" si="18"/>
        <v>0</v>
      </c>
      <c r="J68" s="32">
        <f t="shared" si="19"/>
        <v>0</v>
      </c>
    </row>
    <row r="69" spans="1:10" ht="15.75" x14ac:dyDescent="0.25">
      <c r="A69" s="61"/>
      <c r="B69" s="34" t="s">
        <v>124</v>
      </c>
      <c r="C69" s="35">
        <v>4</v>
      </c>
      <c r="D69" s="35" t="s">
        <v>44</v>
      </c>
      <c r="E69" s="68">
        <v>4000000</v>
      </c>
      <c r="F69" s="30">
        <v>1</v>
      </c>
      <c r="G69" s="31">
        <v>4000000</v>
      </c>
      <c r="H69" s="32">
        <f t="shared" si="17"/>
        <v>1</v>
      </c>
      <c r="I69" s="29">
        <f t="shared" si="18"/>
        <v>0</v>
      </c>
      <c r="J69" s="32">
        <f t="shared" si="19"/>
        <v>0</v>
      </c>
    </row>
    <row r="70" spans="1:10" ht="15.75" x14ac:dyDescent="0.25">
      <c r="A70" s="61"/>
      <c r="B70" s="34" t="s">
        <v>125</v>
      </c>
      <c r="C70" s="35">
        <v>5</v>
      </c>
      <c r="D70" s="35" t="s">
        <v>44</v>
      </c>
      <c r="E70" s="68">
        <v>2400000</v>
      </c>
      <c r="F70" s="30">
        <v>1</v>
      </c>
      <c r="G70" s="31">
        <v>2400000</v>
      </c>
      <c r="H70" s="32">
        <f t="shared" si="17"/>
        <v>1</v>
      </c>
      <c r="I70" s="29">
        <f t="shared" si="18"/>
        <v>0</v>
      </c>
      <c r="J70" s="32">
        <f t="shared" si="19"/>
        <v>0</v>
      </c>
    </row>
    <row r="71" spans="1:10" ht="15.75" x14ac:dyDescent="0.25">
      <c r="A71" s="66"/>
      <c r="B71" s="34" t="s">
        <v>93</v>
      </c>
      <c r="C71" s="35">
        <v>1</v>
      </c>
      <c r="D71" s="35" t="s">
        <v>42</v>
      </c>
      <c r="E71" s="68">
        <v>6500000</v>
      </c>
      <c r="F71" s="30">
        <v>1</v>
      </c>
      <c r="G71" s="31">
        <v>6500000</v>
      </c>
      <c r="H71" s="32">
        <f t="shared" si="17"/>
        <v>1</v>
      </c>
      <c r="I71" s="29">
        <f t="shared" si="18"/>
        <v>0</v>
      </c>
      <c r="J71" s="32">
        <f t="shared" si="19"/>
        <v>0</v>
      </c>
    </row>
    <row r="72" spans="1:10" ht="30" hidden="1" x14ac:dyDescent="0.25">
      <c r="A72" s="93" t="s">
        <v>112</v>
      </c>
      <c r="B72" s="27" t="s">
        <v>126</v>
      </c>
      <c r="C72" s="28"/>
      <c r="D72" s="28"/>
      <c r="E72" s="29">
        <f>SUM(E73:E81)</f>
        <v>30600000</v>
      </c>
      <c r="F72" s="30"/>
      <c r="G72" s="31">
        <f>SUM(G73:G81)</f>
        <v>0</v>
      </c>
      <c r="H72" s="32">
        <f t="shared" si="17"/>
        <v>0</v>
      </c>
      <c r="I72" s="29">
        <f t="shared" si="18"/>
        <v>30600000</v>
      </c>
      <c r="J72" s="32">
        <f t="shared" si="19"/>
        <v>1</v>
      </c>
    </row>
    <row r="73" spans="1:10" hidden="1" x14ac:dyDescent="0.25">
      <c r="B73" s="141" t="s">
        <v>64</v>
      </c>
      <c r="C73" s="142">
        <v>1</v>
      </c>
      <c r="D73" s="143" t="s">
        <v>32</v>
      </c>
      <c r="E73" s="144">
        <v>1000000</v>
      </c>
      <c r="F73" s="30">
        <v>0</v>
      </c>
      <c r="G73" s="31">
        <v>0</v>
      </c>
      <c r="H73" s="32">
        <f t="shared" si="17"/>
        <v>0</v>
      </c>
      <c r="I73" s="29">
        <f t="shared" si="18"/>
        <v>1000000</v>
      </c>
      <c r="J73" s="32">
        <f t="shared" si="19"/>
        <v>1</v>
      </c>
    </row>
    <row r="74" spans="1:10" hidden="1" x14ac:dyDescent="0.25">
      <c r="B74" s="141" t="s">
        <v>65</v>
      </c>
      <c r="C74" s="142">
        <v>3</v>
      </c>
      <c r="D74" s="143" t="s">
        <v>42</v>
      </c>
      <c r="E74" s="144">
        <v>9000000</v>
      </c>
      <c r="F74" s="30">
        <v>0</v>
      </c>
      <c r="G74" s="31">
        <v>0</v>
      </c>
      <c r="H74" s="32">
        <f t="shared" si="17"/>
        <v>0</v>
      </c>
      <c r="I74" s="29">
        <f t="shared" si="18"/>
        <v>9000000</v>
      </c>
      <c r="J74" s="32">
        <f t="shared" si="19"/>
        <v>1</v>
      </c>
    </row>
    <row r="75" spans="1:10" hidden="1" x14ac:dyDescent="0.25">
      <c r="B75" s="141" t="s">
        <v>66</v>
      </c>
      <c r="C75" s="142">
        <v>1</v>
      </c>
      <c r="D75" s="143" t="s">
        <v>42</v>
      </c>
      <c r="E75" s="144">
        <v>2000000</v>
      </c>
      <c r="F75" s="30">
        <v>0</v>
      </c>
      <c r="G75" s="31">
        <v>0</v>
      </c>
      <c r="H75" s="32">
        <f t="shared" si="17"/>
        <v>0</v>
      </c>
      <c r="I75" s="29">
        <f t="shared" si="18"/>
        <v>2000000</v>
      </c>
      <c r="J75" s="32">
        <f t="shared" si="19"/>
        <v>1</v>
      </c>
    </row>
    <row r="76" spans="1:10" hidden="1" x14ac:dyDescent="0.25">
      <c r="B76" s="141" t="s">
        <v>67</v>
      </c>
      <c r="C76" s="142">
        <v>1</v>
      </c>
      <c r="D76" s="143" t="s">
        <v>42</v>
      </c>
      <c r="E76" s="144">
        <v>3000000</v>
      </c>
      <c r="F76" s="30">
        <v>0</v>
      </c>
      <c r="G76" s="31">
        <v>0</v>
      </c>
      <c r="H76" s="32">
        <f t="shared" si="17"/>
        <v>0</v>
      </c>
      <c r="I76" s="29">
        <f t="shared" si="18"/>
        <v>3000000</v>
      </c>
      <c r="J76" s="32">
        <f t="shared" si="19"/>
        <v>1</v>
      </c>
    </row>
    <row r="77" spans="1:10" hidden="1" x14ac:dyDescent="0.25">
      <c r="B77" s="141" t="s">
        <v>68</v>
      </c>
      <c r="C77" s="142">
        <v>20</v>
      </c>
      <c r="D77" s="143" t="s">
        <v>69</v>
      </c>
      <c r="E77" s="144">
        <v>5000000</v>
      </c>
      <c r="F77" s="30">
        <v>0</v>
      </c>
      <c r="G77" s="31">
        <v>0</v>
      </c>
      <c r="H77" s="32">
        <f t="shared" si="17"/>
        <v>0</v>
      </c>
      <c r="I77" s="29">
        <f t="shared" si="18"/>
        <v>5000000</v>
      </c>
      <c r="J77" s="32">
        <f t="shared" si="19"/>
        <v>1</v>
      </c>
    </row>
    <row r="78" spans="1:10" hidden="1" x14ac:dyDescent="0.25">
      <c r="B78" s="141" t="s">
        <v>70</v>
      </c>
      <c r="C78" s="142">
        <v>1</v>
      </c>
      <c r="D78" s="143" t="s">
        <v>42</v>
      </c>
      <c r="E78" s="144">
        <v>4100000</v>
      </c>
      <c r="F78" s="30">
        <v>0</v>
      </c>
      <c r="G78" s="31">
        <v>0</v>
      </c>
      <c r="H78" s="32">
        <f t="shared" si="17"/>
        <v>0</v>
      </c>
      <c r="I78" s="29">
        <f t="shared" si="18"/>
        <v>4100000</v>
      </c>
      <c r="J78" s="32">
        <f t="shared" si="19"/>
        <v>1</v>
      </c>
    </row>
    <row r="79" spans="1:10" hidden="1" x14ac:dyDescent="0.25">
      <c r="B79" s="145" t="s">
        <v>71</v>
      </c>
      <c r="C79" s="142">
        <v>1</v>
      </c>
      <c r="D79" s="143" t="s">
        <v>42</v>
      </c>
      <c r="E79" s="144">
        <v>1000000</v>
      </c>
      <c r="F79" s="30">
        <v>0</v>
      </c>
      <c r="G79" s="31">
        <v>0</v>
      </c>
      <c r="H79" s="32">
        <f t="shared" si="17"/>
        <v>0</v>
      </c>
      <c r="I79" s="29">
        <f t="shared" si="18"/>
        <v>1000000</v>
      </c>
      <c r="J79" s="32">
        <f t="shared" si="19"/>
        <v>1</v>
      </c>
    </row>
    <row r="80" spans="1:10" hidden="1" x14ac:dyDescent="0.25">
      <c r="B80" s="27" t="s">
        <v>83</v>
      </c>
      <c r="C80" s="28">
        <v>10</v>
      </c>
      <c r="D80" s="99" t="s">
        <v>84</v>
      </c>
      <c r="E80" s="146">
        <v>2500000</v>
      </c>
      <c r="F80" s="30">
        <v>0</v>
      </c>
      <c r="G80" s="31">
        <v>0</v>
      </c>
      <c r="H80" s="32">
        <f t="shared" si="17"/>
        <v>0</v>
      </c>
      <c r="I80" s="29">
        <f t="shared" si="18"/>
        <v>2500000</v>
      </c>
      <c r="J80" s="32">
        <f t="shared" si="19"/>
        <v>1</v>
      </c>
    </row>
    <row r="81" spans="1:10" hidden="1" x14ac:dyDescent="0.25">
      <c r="B81" s="147" t="s">
        <v>127</v>
      </c>
      <c r="C81" s="28">
        <v>5</v>
      </c>
      <c r="D81" s="99" t="s">
        <v>128</v>
      </c>
      <c r="E81" s="146">
        <v>3000000</v>
      </c>
      <c r="F81" s="30">
        <v>0</v>
      </c>
      <c r="G81" s="31">
        <v>0</v>
      </c>
      <c r="H81" s="32">
        <f t="shared" si="17"/>
        <v>0</v>
      </c>
      <c r="I81" s="29">
        <f t="shared" si="18"/>
        <v>3000000</v>
      </c>
      <c r="J81" s="32">
        <f t="shared" si="19"/>
        <v>1</v>
      </c>
    </row>
    <row r="82" spans="1:10" x14ac:dyDescent="0.25">
      <c r="B82" s="81"/>
      <c r="C82" s="44"/>
      <c r="D82" s="44"/>
      <c r="E82" s="46"/>
      <c r="F82" s="45"/>
      <c r="G82" s="46"/>
      <c r="H82" s="123"/>
      <c r="I82" s="46"/>
      <c r="J82" s="123"/>
    </row>
    <row r="83" spans="1:10" ht="30" x14ac:dyDescent="0.25">
      <c r="A83" s="84" t="s">
        <v>129</v>
      </c>
      <c r="B83" s="27" t="s">
        <v>30</v>
      </c>
      <c r="C83" s="28"/>
      <c r="D83" s="28"/>
      <c r="E83" s="29">
        <f>SUM(E84:E86)</f>
        <v>15000000</v>
      </c>
      <c r="F83" s="30"/>
      <c r="G83" s="31">
        <f>SUM(G84:G86)</f>
        <v>15000000</v>
      </c>
      <c r="H83" s="32">
        <f t="shared" ref="H83:H86" si="20">G83/E83*100%</f>
        <v>1</v>
      </c>
      <c r="I83" s="29">
        <f t="shared" ref="I83:I86" si="21">E83-G83</f>
        <v>0</v>
      </c>
      <c r="J83" s="32">
        <f t="shared" ref="J83:J86" si="22">100%-H83</f>
        <v>0</v>
      </c>
    </row>
    <row r="84" spans="1:10" ht="15.75" x14ac:dyDescent="0.25">
      <c r="A84" s="67"/>
      <c r="B84" s="34" t="s">
        <v>41</v>
      </c>
      <c r="C84" s="35">
        <v>1</v>
      </c>
      <c r="D84" s="35" t="s">
        <v>32</v>
      </c>
      <c r="E84" s="68">
        <v>375000</v>
      </c>
      <c r="F84" s="69">
        <v>1</v>
      </c>
      <c r="G84" s="70">
        <v>375000</v>
      </c>
      <c r="H84" s="91">
        <f t="shared" si="20"/>
        <v>1</v>
      </c>
      <c r="I84" s="92">
        <f t="shared" si="21"/>
        <v>0</v>
      </c>
      <c r="J84" s="91">
        <f t="shared" si="22"/>
        <v>0</v>
      </c>
    </row>
    <row r="85" spans="1:10" ht="15.75" x14ac:dyDescent="0.25">
      <c r="A85" s="67"/>
      <c r="B85" s="34" t="s">
        <v>43</v>
      </c>
      <c r="C85" s="35">
        <v>1</v>
      </c>
      <c r="D85" s="35" t="s">
        <v>32</v>
      </c>
      <c r="E85" s="68">
        <v>225000</v>
      </c>
      <c r="F85" s="69">
        <v>1</v>
      </c>
      <c r="G85" s="70">
        <v>225000</v>
      </c>
      <c r="H85" s="91">
        <f t="shared" si="20"/>
        <v>1</v>
      </c>
      <c r="I85" s="92">
        <f t="shared" si="21"/>
        <v>0</v>
      </c>
      <c r="J85" s="91">
        <f t="shared" si="22"/>
        <v>0</v>
      </c>
    </row>
    <row r="86" spans="1:10" ht="31.5" x14ac:dyDescent="0.25">
      <c r="A86" s="67"/>
      <c r="B86" s="34" t="s">
        <v>135</v>
      </c>
      <c r="C86" s="40" t="s">
        <v>136</v>
      </c>
      <c r="D86" s="35" t="s">
        <v>32</v>
      </c>
      <c r="E86" s="68">
        <v>14400000</v>
      </c>
      <c r="F86" s="69">
        <v>1</v>
      </c>
      <c r="G86" s="70">
        <v>14400000</v>
      </c>
      <c r="H86" s="91">
        <f t="shared" si="20"/>
        <v>1</v>
      </c>
      <c r="I86" s="92">
        <f t="shared" si="21"/>
        <v>0</v>
      </c>
      <c r="J86" s="91">
        <f t="shared" si="22"/>
        <v>0</v>
      </c>
    </row>
    <row r="87" spans="1:10" x14ac:dyDescent="0.25">
      <c r="B87" s="149"/>
      <c r="C87" s="150"/>
      <c r="D87" s="150"/>
      <c r="E87" s="70"/>
      <c r="F87" s="69"/>
      <c r="G87" s="70"/>
      <c r="H87" s="71"/>
      <c r="I87" s="70"/>
      <c r="J87" s="71"/>
    </row>
    <row r="88" spans="1:10" ht="30" hidden="1" x14ac:dyDescent="0.25">
      <c r="A88" s="93" t="s">
        <v>129</v>
      </c>
      <c r="B88" s="27" t="s">
        <v>82</v>
      </c>
      <c r="C88" s="28"/>
      <c r="D88" s="28"/>
      <c r="E88" s="29">
        <f>SUM(E89:E97)</f>
        <v>30000000</v>
      </c>
      <c r="F88" s="30"/>
      <c r="G88" s="31">
        <f>SUM(G89:G97)</f>
        <v>0</v>
      </c>
      <c r="H88" s="32">
        <f t="shared" ref="H88:H98" si="23">G88/E88*100%</f>
        <v>0</v>
      </c>
      <c r="I88" s="29">
        <f t="shared" ref="I88:I98" si="24">E88-G88</f>
        <v>30000000</v>
      </c>
      <c r="J88" s="32">
        <f t="shared" ref="J88:J98" si="25">100%-H88</f>
        <v>1</v>
      </c>
    </row>
    <row r="89" spans="1:10" hidden="1" x14ac:dyDescent="0.25">
      <c r="B89" s="79" t="s">
        <v>64</v>
      </c>
      <c r="C89" s="75">
        <v>1</v>
      </c>
      <c r="D89" s="76" t="s">
        <v>32</v>
      </c>
      <c r="E89" s="77">
        <v>1000000</v>
      </c>
      <c r="F89" s="30">
        <v>0</v>
      </c>
      <c r="G89" s="31">
        <v>0</v>
      </c>
      <c r="H89" s="32">
        <f t="shared" si="23"/>
        <v>0</v>
      </c>
      <c r="I89" s="29">
        <f t="shared" si="24"/>
        <v>1000000</v>
      </c>
      <c r="J89" s="32">
        <f t="shared" si="25"/>
        <v>1</v>
      </c>
    </row>
    <row r="90" spans="1:10" hidden="1" x14ac:dyDescent="0.25">
      <c r="B90" s="79" t="s">
        <v>65</v>
      </c>
      <c r="C90" s="75">
        <v>3</v>
      </c>
      <c r="D90" s="76" t="s">
        <v>42</v>
      </c>
      <c r="E90" s="77">
        <v>9000000</v>
      </c>
      <c r="F90" s="30">
        <v>0</v>
      </c>
      <c r="G90" s="31">
        <v>0</v>
      </c>
      <c r="H90" s="32">
        <f t="shared" si="23"/>
        <v>0</v>
      </c>
      <c r="I90" s="29">
        <f t="shared" si="24"/>
        <v>9000000</v>
      </c>
      <c r="J90" s="32">
        <f t="shared" si="25"/>
        <v>1</v>
      </c>
    </row>
    <row r="91" spans="1:10" hidden="1" x14ac:dyDescent="0.25">
      <c r="B91" s="79" t="s">
        <v>66</v>
      </c>
      <c r="C91" s="75">
        <v>1</v>
      </c>
      <c r="D91" s="76" t="s">
        <v>42</v>
      </c>
      <c r="E91" s="77">
        <v>2000000</v>
      </c>
      <c r="F91" s="30">
        <v>0</v>
      </c>
      <c r="G91" s="31">
        <v>0</v>
      </c>
      <c r="H91" s="32">
        <f t="shared" si="23"/>
        <v>0</v>
      </c>
      <c r="I91" s="29">
        <f t="shared" si="24"/>
        <v>2000000</v>
      </c>
      <c r="J91" s="32">
        <f t="shared" si="25"/>
        <v>1</v>
      </c>
    </row>
    <row r="92" spans="1:10" hidden="1" x14ac:dyDescent="0.25">
      <c r="B92" s="79" t="s">
        <v>67</v>
      </c>
      <c r="C92" s="75">
        <v>1</v>
      </c>
      <c r="D92" s="76" t="s">
        <v>42</v>
      </c>
      <c r="E92" s="77">
        <v>3000000</v>
      </c>
      <c r="F92" s="30">
        <v>0</v>
      </c>
      <c r="G92" s="31">
        <v>0</v>
      </c>
      <c r="H92" s="32">
        <f t="shared" si="23"/>
        <v>0</v>
      </c>
      <c r="I92" s="29">
        <f t="shared" si="24"/>
        <v>3000000</v>
      </c>
      <c r="J92" s="32">
        <f t="shared" si="25"/>
        <v>1</v>
      </c>
    </row>
    <row r="93" spans="1:10" hidden="1" x14ac:dyDescent="0.25">
      <c r="B93" s="79" t="s">
        <v>68</v>
      </c>
      <c r="C93" s="75">
        <v>20</v>
      </c>
      <c r="D93" s="76" t="s">
        <v>69</v>
      </c>
      <c r="E93" s="77">
        <v>5000000</v>
      </c>
      <c r="F93" s="30">
        <v>0</v>
      </c>
      <c r="G93" s="31">
        <v>0</v>
      </c>
      <c r="H93" s="32">
        <f t="shared" si="23"/>
        <v>0</v>
      </c>
      <c r="I93" s="29">
        <f t="shared" si="24"/>
        <v>5000000</v>
      </c>
      <c r="J93" s="32">
        <f t="shared" si="25"/>
        <v>1</v>
      </c>
    </row>
    <row r="94" spans="1:10" hidden="1" x14ac:dyDescent="0.25">
      <c r="B94" s="79" t="s">
        <v>70</v>
      </c>
      <c r="C94" s="75">
        <v>1</v>
      </c>
      <c r="D94" s="76" t="s">
        <v>42</v>
      </c>
      <c r="E94" s="77">
        <v>4100000</v>
      </c>
      <c r="F94" s="30">
        <v>0</v>
      </c>
      <c r="G94" s="31">
        <v>0</v>
      </c>
      <c r="H94" s="32">
        <f t="shared" si="23"/>
        <v>0</v>
      </c>
      <c r="I94" s="29">
        <f t="shared" si="24"/>
        <v>4100000</v>
      </c>
      <c r="J94" s="32">
        <f t="shared" si="25"/>
        <v>1</v>
      </c>
    </row>
    <row r="95" spans="1:10" hidden="1" x14ac:dyDescent="0.25">
      <c r="B95" s="98" t="s">
        <v>71</v>
      </c>
      <c r="C95" s="75">
        <v>1</v>
      </c>
      <c r="D95" s="76" t="s">
        <v>42</v>
      </c>
      <c r="E95" s="77">
        <v>1000000</v>
      </c>
      <c r="F95" s="30">
        <v>0</v>
      </c>
      <c r="G95" s="31">
        <v>0</v>
      </c>
      <c r="H95" s="32">
        <f t="shared" si="23"/>
        <v>0</v>
      </c>
      <c r="I95" s="29">
        <f t="shared" si="24"/>
        <v>1000000</v>
      </c>
      <c r="J95" s="32">
        <f t="shared" si="25"/>
        <v>1</v>
      </c>
    </row>
    <row r="96" spans="1:10" hidden="1" x14ac:dyDescent="0.25">
      <c r="B96" s="27" t="s">
        <v>83</v>
      </c>
      <c r="C96" s="28">
        <v>10</v>
      </c>
      <c r="D96" s="99" t="s">
        <v>84</v>
      </c>
      <c r="E96" s="100">
        <v>2500000</v>
      </c>
      <c r="F96" s="30">
        <v>0</v>
      </c>
      <c r="G96" s="31">
        <v>0</v>
      </c>
      <c r="H96" s="32">
        <f t="shared" si="23"/>
        <v>0</v>
      </c>
      <c r="I96" s="29">
        <f t="shared" si="24"/>
        <v>2500000</v>
      </c>
      <c r="J96" s="32">
        <f t="shared" si="25"/>
        <v>1</v>
      </c>
    </row>
    <row r="97" spans="1:10" hidden="1" x14ac:dyDescent="0.25">
      <c r="B97" s="147" t="s">
        <v>127</v>
      </c>
      <c r="C97" s="28">
        <v>4</v>
      </c>
      <c r="D97" s="99" t="s">
        <v>84</v>
      </c>
      <c r="E97" s="100">
        <v>2400000</v>
      </c>
      <c r="F97" s="30">
        <v>0</v>
      </c>
      <c r="G97" s="31">
        <v>0</v>
      </c>
      <c r="H97" s="32">
        <f t="shared" si="23"/>
        <v>0</v>
      </c>
      <c r="I97" s="29">
        <f t="shared" si="24"/>
        <v>2400000</v>
      </c>
      <c r="J97" s="32">
        <f t="shared" si="25"/>
        <v>1</v>
      </c>
    </row>
    <row r="98" spans="1:10" ht="30" x14ac:dyDescent="0.25">
      <c r="A98" s="84" t="s">
        <v>137</v>
      </c>
      <c r="B98" s="27" t="s">
        <v>30</v>
      </c>
      <c r="C98" s="28"/>
      <c r="D98" s="28"/>
      <c r="E98" s="29">
        <f>SUM(E99:E100)</f>
        <v>15000000</v>
      </c>
      <c r="F98" s="148"/>
      <c r="G98" s="31">
        <f>SUM(G99:G100)</f>
        <v>15000000</v>
      </c>
      <c r="H98" s="32">
        <f t="shared" si="23"/>
        <v>1</v>
      </c>
      <c r="I98" s="29">
        <f t="shared" si="24"/>
        <v>0</v>
      </c>
      <c r="J98" s="32">
        <f t="shared" si="25"/>
        <v>0</v>
      </c>
    </row>
    <row r="99" spans="1:10" ht="15.75" x14ac:dyDescent="0.25">
      <c r="A99" s="67"/>
      <c r="B99" s="34" t="s">
        <v>41</v>
      </c>
      <c r="C99" s="35">
        <v>1</v>
      </c>
      <c r="D99" s="35" t="s">
        <v>32</v>
      </c>
      <c r="E99" s="68">
        <v>375000</v>
      </c>
      <c r="F99" s="151">
        <v>1</v>
      </c>
      <c r="G99" s="70">
        <v>375000</v>
      </c>
      <c r="H99" s="91">
        <v>1</v>
      </c>
      <c r="I99" s="92">
        <v>0</v>
      </c>
      <c r="J99" s="91">
        <v>0</v>
      </c>
    </row>
    <row r="100" spans="1:10" ht="47.25" x14ac:dyDescent="0.25">
      <c r="A100" s="67"/>
      <c r="B100" s="34" t="s">
        <v>113</v>
      </c>
      <c r="C100" s="40" t="s">
        <v>140</v>
      </c>
      <c r="D100" s="35" t="s">
        <v>32</v>
      </c>
      <c r="E100" s="68">
        <v>14625000</v>
      </c>
      <c r="F100" s="151">
        <v>1</v>
      </c>
      <c r="G100" s="70">
        <v>14625000</v>
      </c>
      <c r="H100" s="91">
        <v>1</v>
      </c>
      <c r="I100" s="92">
        <v>0</v>
      </c>
      <c r="J100" s="91">
        <v>0</v>
      </c>
    </row>
    <row r="101" spans="1:10" x14ac:dyDescent="0.25">
      <c r="A101" s="152"/>
      <c r="B101" s="153"/>
      <c r="C101" s="154"/>
      <c r="D101" s="154"/>
      <c r="E101" s="155"/>
      <c r="F101" s="156"/>
      <c r="G101" s="155"/>
      <c r="H101" s="157"/>
      <c r="I101" s="155"/>
      <c r="J101" s="157"/>
    </row>
    <row r="102" spans="1:10" ht="30" hidden="1" x14ac:dyDescent="0.25">
      <c r="A102" s="93" t="s">
        <v>137</v>
      </c>
      <c r="B102" s="27" t="s">
        <v>82</v>
      </c>
      <c r="C102" s="28"/>
      <c r="D102" s="28"/>
      <c r="E102" s="29">
        <f>SUM(E103:E111)</f>
        <v>30000000</v>
      </c>
      <c r="F102" s="148"/>
      <c r="G102" s="31">
        <f>SUM(G103:G111)</f>
        <v>0</v>
      </c>
      <c r="H102" s="32">
        <f t="shared" ref="H102:H116" si="26">G102/E102*100%</f>
        <v>0</v>
      </c>
      <c r="I102" s="29">
        <f t="shared" ref="I102:I116" si="27">E102-G102</f>
        <v>30000000</v>
      </c>
      <c r="J102" s="32">
        <f t="shared" ref="J102:J116" si="28">100%-H102</f>
        <v>1</v>
      </c>
    </row>
    <row r="103" spans="1:10" hidden="1" x14ac:dyDescent="0.25">
      <c r="A103" s="152"/>
      <c r="B103" s="141" t="s">
        <v>64</v>
      </c>
      <c r="C103" s="142">
        <v>1</v>
      </c>
      <c r="D103" s="143" t="s">
        <v>32</v>
      </c>
      <c r="E103" s="144">
        <v>1000000</v>
      </c>
      <c r="F103" s="148">
        <v>0</v>
      </c>
      <c r="G103" s="31">
        <v>0</v>
      </c>
      <c r="H103" s="32">
        <f t="shared" si="26"/>
        <v>0</v>
      </c>
      <c r="I103" s="29">
        <f t="shared" si="27"/>
        <v>1000000</v>
      </c>
      <c r="J103" s="32">
        <f t="shared" si="28"/>
        <v>1</v>
      </c>
    </row>
    <row r="104" spans="1:10" hidden="1" x14ac:dyDescent="0.25">
      <c r="A104" s="152"/>
      <c r="B104" s="141" t="s">
        <v>65</v>
      </c>
      <c r="C104" s="142">
        <v>3</v>
      </c>
      <c r="D104" s="143" t="s">
        <v>42</v>
      </c>
      <c r="E104" s="144">
        <v>9000000</v>
      </c>
      <c r="F104" s="148">
        <v>0</v>
      </c>
      <c r="G104" s="31">
        <v>0</v>
      </c>
      <c r="H104" s="32">
        <f t="shared" si="26"/>
        <v>0</v>
      </c>
      <c r="I104" s="29">
        <f t="shared" si="27"/>
        <v>9000000</v>
      </c>
      <c r="J104" s="32">
        <f t="shared" si="28"/>
        <v>1</v>
      </c>
    </row>
    <row r="105" spans="1:10" hidden="1" x14ac:dyDescent="0.25">
      <c r="A105" s="152"/>
      <c r="B105" s="141" t="s">
        <v>66</v>
      </c>
      <c r="C105" s="142">
        <v>1</v>
      </c>
      <c r="D105" s="143" t="s">
        <v>42</v>
      </c>
      <c r="E105" s="144">
        <v>2000000</v>
      </c>
      <c r="F105" s="148">
        <v>0</v>
      </c>
      <c r="G105" s="31">
        <v>0</v>
      </c>
      <c r="H105" s="32">
        <f t="shared" si="26"/>
        <v>0</v>
      </c>
      <c r="I105" s="29">
        <f t="shared" si="27"/>
        <v>2000000</v>
      </c>
      <c r="J105" s="32">
        <f t="shared" si="28"/>
        <v>1</v>
      </c>
    </row>
    <row r="106" spans="1:10" hidden="1" x14ac:dyDescent="0.25">
      <c r="A106" s="152"/>
      <c r="B106" s="141" t="s">
        <v>67</v>
      </c>
      <c r="C106" s="142">
        <v>1</v>
      </c>
      <c r="D106" s="143" t="s">
        <v>42</v>
      </c>
      <c r="E106" s="144">
        <v>3000000</v>
      </c>
      <c r="F106" s="148">
        <v>0</v>
      </c>
      <c r="G106" s="31">
        <v>0</v>
      </c>
      <c r="H106" s="32">
        <f t="shared" si="26"/>
        <v>0</v>
      </c>
      <c r="I106" s="29">
        <f t="shared" si="27"/>
        <v>3000000</v>
      </c>
      <c r="J106" s="32">
        <f t="shared" si="28"/>
        <v>1</v>
      </c>
    </row>
    <row r="107" spans="1:10" hidden="1" x14ac:dyDescent="0.25">
      <c r="A107" s="152"/>
      <c r="B107" s="141" t="s">
        <v>68</v>
      </c>
      <c r="C107" s="142">
        <v>24</v>
      </c>
      <c r="D107" s="143" t="s">
        <v>69</v>
      </c>
      <c r="E107" s="144">
        <v>6000000</v>
      </c>
      <c r="F107" s="148">
        <v>0</v>
      </c>
      <c r="G107" s="31">
        <v>0</v>
      </c>
      <c r="H107" s="32">
        <f t="shared" si="26"/>
        <v>0</v>
      </c>
      <c r="I107" s="29">
        <f t="shared" si="27"/>
        <v>6000000</v>
      </c>
      <c r="J107" s="32">
        <f t="shared" si="28"/>
        <v>1</v>
      </c>
    </row>
    <row r="108" spans="1:10" hidden="1" x14ac:dyDescent="0.25">
      <c r="A108" s="152"/>
      <c r="B108" s="141" t="s">
        <v>70</v>
      </c>
      <c r="C108" s="142">
        <v>1</v>
      </c>
      <c r="D108" s="143" t="s">
        <v>42</v>
      </c>
      <c r="E108" s="144">
        <v>4900000</v>
      </c>
      <c r="F108" s="148">
        <v>0</v>
      </c>
      <c r="G108" s="31">
        <v>0</v>
      </c>
      <c r="H108" s="32">
        <f t="shared" si="26"/>
        <v>0</v>
      </c>
      <c r="I108" s="29">
        <f t="shared" si="27"/>
        <v>4900000</v>
      </c>
      <c r="J108" s="32">
        <f t="shared" si="28"/>
        <v>1</v>
      </c>
    </row>
    <row r="109" spans="1:10" hidden="1" x14ac:dyDescent="0.25">
      <c r="A109" s="152"/>
      <c r="B109" s="145" t="s">
        <v>71</v>
      </c>
      <c r="C109" s="142">
        <v>1</v>
      </c>
      <c r="D109" s="143" t="s">
        <v>42</v>
      </c>
      <c r="E109" s="144">
        <v>1000000</v>
      </c>
      <c r="F109" s="148">
        <v>0</v>
      </c>
      <c r="G109" s="31">
        <v>0</v>
      </c>
      <c r="H109" s="32">
        <f t="shared" si="26"/>
        <v>0</v>
      </c>
      <c r="I109" s="29">
        <f t="shared" si="27"/>
        <v>1000000</v>
      </c>
      <c r="J109" s="32">
        <f t="shared" si="28"/>
        <v>1</v>
      </c>
    </row>
    <row r="110" spans="1:10" hidden="1" x14ac:dyDescent="0.25">
      <c r="A110" s="152"/>
      <c r="B110" s="27" t="s">
        <v>83</v>
      </c>
      <c r="C110" s="28">
        <v>10</v>
      </c>
      <c r="D110" s="99" t="s">
        <v>84</v>
      </c>
      <c r="E110" s="146">
        <v>2500000</v>
      </c>
      <c r="F110" s="148">
        <v>0</v>
      </c>
      <c r="G110" s="31">
        <v>0</v>
      </c>
      <c r="H110" s="32">
        <f t="shared" si="26"/>
        <v>0</v>
      </c>
      <c r="I110" s="29">
        <f t="shared" si="27"/>
        <v>2500000</v>
      </c>
      <c r="J110" s="32">
        <f t="shared" si="28"/>
        <v>1</v>
      </c>
    </row>
    <row r="111" spans="1:10" hidden="1" x14ac:dyDescent="0.25">
      <c r="A111" s="152"/>
      <c r="B111" s="147" t="s">
        <v>127</v>
      </c>
      <c r="C111" s="44">
        <v>1</v>
      </c>
      <c r="D111" s="101" t="s">
        <v>128</v>
      </c>
      <c r="E111" s="158">
        <v>600000</v>
      </c>
      <c r="F111" s="159">
        <v>0</v>
      </c>
      <c r="G111" s="46">
        <v>0</v>
      </c>
      <c r="H111" s="47">
        <f t="shared" si="26"/>
        <v>0</v>
      </c>
      <c r="I111" s="48">
        <f t="shared" si="27"/>
        <v>600000</v>
      </c>
      <c r="J111" s="47">
        <f t="shared" si="28"/>
        <v>1</v>
      </c>
    </row>
    <row r="112" spans="1:10" ht="30" x14ac:dyDescent="0.25">
      <c r="A112" s="84" t="s">
        <v>141</v>
      </c>
      <c r="B112" s="27" t="s">
        <v>30</v>
      </c>
      <c r="C112" s="28"/>
      <c r="D112" s="28"/>
      <c r="E112" s="29">
        <f>SUM(E113:E116)</f>
        <v>15000000</v>
      </c>
      <c r="F112" s="148"/>
      <c r="G112" s="31">
        <f>SUM(G113:G116)</f>
        <v>15000000</v>
      </c>
      <c r="H112" s="32">
        <f t="shared" si="26"/>
        <v>1</v>
      </c>
      <c r="I112" s="29">
        <f t="shared" si="27"/>
        <v>0</v>
      </c>
      <c r="J112" s="32">
        <f t="shared" si="28"/>
        <v>0</v>
      </c>
    </row>
    <row r="113" spans="1:10" ht="15.75" x14ac:dyDescent="0.25">
      <c r="A113" s="161"/>
      <c r="B113" s="34" t="s">
        <v>41</v>
      </c>
      <c r="C113" s="35">
        <v>1</v>
      </c>
      <c r="D113" s="35" t="s">
        <v>32</v>
      </c>
      <c r="E113" s="68">
        <v>375000</v>
      </c>
      <c r="F113" s="151">
        <v>1</v>
      </c>
      <c r="G113" s="70">
        <v>375000</v>
      </c>
      <c r="H113" s="91">
        <f t="shared" si="26"/>
        <v>1</v>
      </c>
      <c r="I113" s="92">
        <f t="shared" si="27"/>
        <v>0</v>
      </c>
      <c r="J113" s="91">
        <f t="shared" si="28"/>
        <v>0</v>
      </c>
    </row>
    <row r="114" spans="1:10" ht="15.75" x14ac:dyDescent="0.25">
      <c r="A114" s="161"/>
      <c r="B114" s="34" t="s">
        <v>43</v>
      </c>
      <c r="C114" s="35">
        <v>1</v>
      </c>
      <c r="D114" s="35" t="s">
        <v>32</v>
      </c>
      <c r="E114" s="68">
        <v>225000</v>
      </c>
      <c r="F114" s="151">
        <v>1</v>
      </c>
      <c r="G114" s="70">
        <v>225000</v>
      </c>
      <c r="H114" s="91">
        <f t="shared" si="26"/>
        <v>1</v>
      </c>
      <c r="I114" s="92">
        <f t="shared" si="27"/>
        <v>0</v>
      </c>
      <c r="J114" s="91">
        <f t="shared" si="28"/>
        <v>0</v>
      </c>
    </row>
    <row r="115" spans="1:10" ht="15.75" x14ac:dyDescent="0.25">
      <c r="A115" s="161"/>
      <c r="B115" s="34" t="s">
        <v>145</v>
      </c>
      <c r="C115" s="35">
        <v>1</v>
      </c>
      <c r="D115" s="35" t="s">
        <v>32</v>
      </c>
      <c r="E115" s="68">
        <v>4400000</v>
      </c>
      <c r="F115" s="151">
        <v>1</v>
      </c>
      <c r="G115" s="70">
        <v>4400000</v>
      </c>
      <c r="H115" s="91">
        <f t="shared" si="26"/>
        <v>1</v>
      </c>
      <c r="I115" s="92">
        <f t="shared" si="27"/>
        <v>0</v>
      </c>
      <c r="J115" s="91">
        <f t="shared" si="28"/>
        <v>0</v>
      </c>
    </row>
    <row r="116" spans="1:10" ht="63" x14ac:dyDescent="0.25">
      <c r="A116" s="161"/>
      <c r="B116" s="34" t="s">
        <v>45</v>
      </c>
      <c r="C116" s="40" t="s">
        <v>146</v>
      </c>
      <c r="D116" s="35" t="s">
        <v>32</v>
      </c>
      <c r="E116" s="68">
        <v>10000000</v>
      </c>
      <c r="F116" s="151">
        <v>1</v>
      </c>
      <c r="G116" s="70">
        <v>10000000</v>
      </c>
      <c r="H116" s="91">
        <f t="shared" si="26"/>
        <v>1</v>
      </c>
      <c r="I116" s="92">
        <f t="shared" si="27"/>
        <v>0</v>
      </c>
      <c r="J116" s="91">
        <f t="shared" si="28"/>
        <v>0</v>
      </c>
    </row>
    <row r="117" spans="1:10" x14ac:dyDescent="0.25">
      <c r="A117" s="152"/>
      <c r="B117" s="153"/>
      <c r="C117" s="154"/>
      <c r="D117" s="154"/>
      <c r="E117" s="155"/>
      <c r="F117" s="156"/>
      <c r="G117" s="155"/>
      <c r="H117" s="157"/>
      <c r="I117" s="155"/>
      <c r="J117" s="157"/>
    </row>
    <row r="118" spans="1:10" ht="30" hidden="1" x14ac:dyDescent="0.25">
      <c r="A118" s="93" t="s">
        <v>141</v>
      </c>
      <c r="B118" s="27" t="s">
        <v>82</v>
      </c>
      <c r="C118" s="28"/>
      <c r="D118" s="28"/>
      <c r="E118" s="29">
        <f>SUM(E119:E127)</f>
        <v>30000000</v>
      </c>
      <c r="F118" s="148"/>
      <c r="G118" s="31">
        <f>SUM(G119:G127)</f>
        <v>0</v>
      </c>
      <c r="H118" s="32">
        <f t="shared" ref="H118:H141" si="29">G118/E118*100%</f>
        <v>0</v>
      </c>
      <c r="I118" s="29">
        <f t="shared" ref="I118:I141" si="30">E118-G118</f>
        <v>30000000</v>
      </c>
      <c r="J118" s="32">
        <f t="shared" ref="J118:J141" si="31">100%-H118</f>
        <v>1</v>
      </c>
    </row>
    <row r="119" spans="1:10" hidden="1" x14ac:dyDescent="0.25">
      <c r="B119" s="162" t="s">
        <v>64</v>
      </c>
      <c r="C119" s="142">
        <v>1</v>
      </c>
      <c r="D119" s="143" t="s">
        <v>32</v>
      </c>
      <c r="E119" s="144">
        <v>2000000</v>
      </c>
      <c r="F119" s="148">
        <v>0</v>
      </c>
      <c r="G119" s="31">
        <v>0</v>
      </c>
      <c r="H119" s="32">
        <f t="shared" si="29"/>
        <v>0</v>
      </c>
      <c r="I119" s="29">
        <f t="shared" si="30"/>
        <v>2000000</v>
      </c>
      <c r="J119" s="32">
        <f t="shared" si="31"/>
        <v>1</v>
      </c>
    </row>
    <row r="120" spans="1:10" hidden="1" x14ac:dyDescent="0.25">
      <c r="B120" s="162" t="s">
        <v>65</v>
      </c>
      <c r="C120" s="142">
        <v>3</v>
      </c>
      <c r="D120" s="143" t="s">
        <v>42</v>
      </c>
      <c r="E120" s="144">
        <v>9000000</v>
      </c>
      <c r="F120" s="148">
        <v>0</v>
      </c>
      <c r="G120" s="31">
        <v>0</v>
      </c>
      <c r="H120" s="32">
        <f t="shared" si="29"/>
        <v>0</v>
      </c>
      <c r="I120" s="29">
        <f t="shared" si="30"/>
        <v>9000000</v>
      </c>
      <c r="J120" s="32">
        <f t="shared" si="31"/>
        <v>1</v>
      </c>
    </row>
    <row r="121" spans="1:10" hidden="1" x14ac:dyDescent="0.25">
      <c r="B121" s="163" t="s">
        <v>66</v>
      </c>
      <c r="C121" s="142">
        <v>1</v>
      </c>
      <c r="D121" s="143" t="s">
        <v>42</v>
      </c>
      <c r="E121" s="144">
        <v>2000000</v>
      </c>
      <c r="F121" s="148">
        <v>0</v>
      </c>
      <c r="G121" s="31">
        <v>0</v>
      </c>
      <c r="H121" s="32">
        <f t="shared" si="29"/>
        <v>0</v>
      </c>
      <c r="I121" s="29">
        <f t="shared" si="30"/>
        <v>2000000</v>
      </c>
      <c r="J121" s="32">
        <f t="shared" si="31"/>
        <v>1</v>
      </c>
    </row>
    <row r="122" spans="1:10" hidden="1" x14ac:dyDescent="0.25">
      <c r="B122" s="163" t="s">
        <v>67</v>
      </c>
      <c r="C122" s="142">
        <v>1</v>
      </c>
      <c r="D122" s="143" t="s">
        <v>42</v>
      </c>
      <c r="E122" s="144">
        <v>3000000</v>
      </c>
      <c r="F122" s="148">
        <v>0</v>
      </c>
      <c r="G122" s="31">
        <v>0</v>
      </c>
      <c r="H122" s="32">
        <f t="shared" si="29"/>
        <v>0</v>
      </c>
      <c r="I122" s="29">
        <f t="shared" si="30"/>
        <v>3000000</v>
      </c>
      <c r="J122" s="32">
        <f t="shared" si="31"/>
        <v>1</v>
      </c>
    </row>
    <row r="123" spans="1:10" hidden="1" x14ac:dyDescent="0.25">
      <c r="B123" s="141" t="s">
        <v>68</v>
      </c>
      <c r="C123" s="142">
        <v>16</v>
      </c>
      <c r="D123" s="143" t="s">
        <v>69</v>
      </c>
      <c r="E123" s="144">
        <v>4000000</v>
      </c>
      <c r="F123" s="148">
        <v>0</v>
      </c>
      <c r="G123" s="31">
        <v>0</v>
      </c>
      <c r="H123" s="32">
        <f t="shared" si="29"/>
        <v>0</v>
      </c>
      <c r="I123" s="29">
        <f t="shared" si="30"/>
        <v>4000000</v>
      </c>
      <c r="J123" s="32">
        <f t="shared" si="31"/>
        <v>1</v>
      </c>
    </row>
    <row r="124" spans="1:10" hidden="1" x14ac:dyDescent="0.25">
      <c r="B124" s="162" t="s">
        <v>70</v>
      </c>
      <c r="C124" s="142">
        <v>1</v>
      </c>
      <c r="D124" s="143" t="s">
        <v>42</v>
      </c>
      <c r="E124" s="144">
        <v>3500000</v>
      </c>
      <c r="F124" s="148">
        <v>0</v>
      </c>
      <c r="G124" s="31">
        <v>0</v>
      </c>
      <c r="H124" s="32">
        <f t="shared" si="29"/>
        <v>0</v>
      </c>
      <c r="I124" s="29">
        <f t="shared" si="30"/>
        <v>3500000</v>
      </c>
      <c r="J124" s="32">
        <f t="shared" si="31"/>
        <v>1</v>
      </c>
    </row>
    <row r="125" spans="1:10" hidden="1" x14ac:dyDescent="0.25">
      <c r="B125" s="164" t="s">
        <v>71</v>
      </c>
      <c r="C125" s="142">
        <v>1</v>
      </c>
      <c r="D125" s="143" t="s">
        <v>42</v>
      </c>
      <c r="E125" s="144">
        <v>1000000</v>
      </c>
      <c r="F125" s="148">
        <v>0</v>
      </c>
      <c r="G125" s="31">
        <v>0</v>
      </c>
      <c r="H125" s="32">
        <f t="shared" si="29"/>
        <v>0</v>
      </c>
      <c r="I125" s="29">
        <f t="shared" si="30"/>
        <v>1000000</v>
      </c>
      <c r="J125" s="32">
        <f t="shared" si="31"/>
        <v>1</v>
      </c>
    </row>
    <row r="126" spans="1:10" hidden="1" x14ac:dyDescent="0.25">
      <c r="B126" s="27" t="s">
        <v>83</v>
      </c>
      <c r="C126" s="28">
        <v>10</v>
      </c>
      <c r="D126" s="99" t="s">
        <v>84</v>
      </c>
      <c r="E126" s="146">
        <v>2500000</v>
      </c>
      <c r="F126" s="148">
        <v>0</v>
      </c>
      <c r="G126" s="31">
        <v>0</v>
      </c>
      <c r="H126" s="32">
        <f t="shared" si="29"/>
        <v>0</v>
      </c>
      <c r="I126" s="29">
        <f t="shared" si="30"/>
        <v>2500000</v>
      </c>
      <c r="J126" s="32">
        <f t="shared" si="31"/>
        <v>1</v>
      </c>
    </row>
    <row r="127" spans="1:10" hidden="1" x14ac:dyDescent="0.25">
      <c r="B127" s="147" t="s">
        <v>127</v>
      </c>
      <c r="C127" s="44">
        <v>5</v>
      </c>
      <c r="D127" s="101" t="s">
        <v>128</v>
      </c>
      <c r="E127" s="158">
        <v>3000000</v>
      </c>
      <c r="F127" s="159">
        <v>0</v>
      </c>
      <c r="G127" s="46">
        <v>0</v>
      </c>
      <c r="H127" s="47">
        <f t="shared" si="29"/>
        <v>0</v>
      </c>
      <c r="I127" s="48">
        <f t="shared" si="30"/>
        <v>3000000</v>
      </c>
      <c r="J127" s="47">
        <f t="shared" si="31"/>
        <v>1</v>
      </c>
    </row>
    <row r="128" spans="1:10" ht="30" x14ac:dyDescent="0.25">
      <c r="A128" s="84" t="s">
        <v>147</v>
      </c>
      <c r="B128" s="27" t="s">
        <v>30</v>
      </c>
      <c r="C128" s="28"/>
      <c r="D128" s="28"/>
      <c r="E128" s="29">
        <f>SUM(E129:E131)</f>
        <v>15000000</v>
      </c>
      <c r="F128" s="148"/>
      <c r="G128" s="31">
        <f>SUM(G129:G131)</f>
        <v>15000000</v>
      </c>
      <c r="H128" s="32">
        <f t="shared" si="29"/>
        <v>1</v>
      </c>
      <c r="I128" s="29">
        <f t="shared" si="30"/>
        <v>0</v>
      </c>
      <c r="J128" s="32">
        <f t="shared" si="31"/>
        <v>0</v>
      </c>
    </row>
    <row r="129" spans="1:10" ht="15.75" x14ac:dyDescent="0.25">
      <c r="A129" s="67"/>
      <c r="B129" s="34" t="s">
        <v>41</v>
      </c>
      <c r="C129" s="35">
        <v>1</v>
      </c>
      <c r="D129" s="35" t="s">
        <v>32</v>
      </c>
      <c r="E129" s="68">
        <v>375000</v>
      </c>
      <c r="F129" s="151">
        <v>1</v>
      </c>
      <c r="G129" s="70">
        <v>375000</v>
      </c>
      <c r="H129" s="91">
        <f t="shared" si="29"/>
        <v>1</v>
      </c>
      <c r="I129" s="92">
        <f t="shared" si="30"/>
        <v>0</v>
      </c>
      <c r="J129" s="91">
        <f t="shared" si="31"/>
        <v>0</v>
      </c>
    </row>
    <row r="130" spans="1:10" ht="15.75" x14ac:dyDescent="0.25">
      <c r="A130" s="67"/>
      <c r="B130" s="34" t="s">
        <v>43</v>
      </c>
      <c r="C130" s="35">
        <v>1</v>
      </c>
      <c r="D130" s="35" t="s">
        <v>32</v>
      </c>
      <c r="E130" s="68">
        <v>225000</v>
      </c>
      <c r="F130" s="151">
        <v>1</v>
      </c>
      <c r="G130" s="70">
        <v>225000</v>
      </c>
      <c r="H130" s="91">
        <f t="shared" si="29"/>
        <v>1</v>
      </c>
      <c r="I130" s="92">
        <f t="shared" si="30"/>
        <v>0</v>
      </c>
      <c r="J130" s="91">
        <f t="shared" si="31"/>
        <v>0</v>
      </c>
    </row>
    <row r="131" spans="1:10" ht="47.25" x14ac:dyDescent="0.25">
      <c r="A131" s="152"/>
      <c r="B131" s="34" t="s">
        <v>113</v>
      </c>
      <c r="C131" s="40" t="s">
        <v>151</v>
      </c>
      <c r="D131" s="35" t="s">
        <v>32</v>
      </c>
      <c r="E131" s="68">
        <v>14400000</v>
      </c>
      <c r="F131" s="69">
        <v>1</v>
      </c>
      <c r="G131" s="70">
        <v>14400000</v>
      </c>
      <c r="H131" s="71">
        <f t="shared" si="29"/>
        <v>1</v>
      </c>
      <c r="I131" s="70">
        <f t="shared" si="30"/>
        <v>0</v>
      </c>
      <c r="J131" s="71">
        <f t="shared" si="31"/>
        <v>0</v>
      </c>
    </row>
    <row r="132" spans="1:10" ht="30" hidden="1" x14ac:dyDescent="0.25">
      <c r="A132" s="93" t="s">
        <v>147</v>
      </c>
      <c r="B132" s="27" t="s">
        <v>82</v>
      </c>
      <c r="C132" s="28"/>
      <c r="D132" s="28"/>
      <c r="E132" s="29">
        <f>SUM(E133:E141)</f>
        <v>30000000</v>
      </c>
      <c r="F132" s="148"/>
      <c r="G132" s="31">
        <f>SUM(G133:G141)</f>
        <v>0</v>
      </c>
      <c r="H132" s="32">
        <f t="shared" si="29"/>
        <v>0</v>
      </c>
      <c r="I132" s="29">
        <f t="shared" si="30"/>
        <v>30000000</v>
      </c>
      <c r="J132" s="32">
        <f t="shared" si="31"/>
        <v>1</v>
      </c>
    </row>
    <row r="133" spans="1:10" hidden="1" x14ac:dyDescent="0.25">
      <c r="B133" s="141" t="s">
        <v>64</v>
      </c>
      <c r="C133" s="142">
        <v>1</v>
      </c>
      <c r="D133" s="143" t="s">
        <v>32</v>
      </c>
      <c r="E133" s="144">
        <v>2000000</v>
      </c>
      <c r="F133" s="148">
        <v>0</v>
      </c>
      <c r="G133" s="31">
        <v>0</v>
      </c>
      <c r="H133" s="32">
        <f t="shared" si="29"/>
        <v>0</v>
      </c>
      <c r="I133" s="29">
        <f t="shared" si="30"/>
        <v>2000000</v>
      </c>
      <c r="J133" s="32">
        <f t="shared" si="31"/>
        <v>1</v>
      </c>
    </row>
    <row r="134" spans="1:10" hidden="1" x14ac:dyDescent="0.25">
      <c r="B134" s="141" t="s">
        <v>65</v>
      </c>
      <c r="C134" s="142">
        <v>3</v>
      </c>
      <c r="D134" s="143" t="s">
        <v>42</v>
      </c>
      <c r="E134" s="144">
        <v>9000000</v>
      </c>
      <c r="F134" s="148">
        <v>0</v>
      </c>
      <c r="G134" s="31">
        <v>0</v>
      </c>
      <c r="H134" s="32">
        <f t="shared" si="29"/>
        <v>0</v>
      </c>
      <c r="I134" s="29">
        <f t="shared" si="30"/>
        <v>9000000</v>
      </c>
      <c r="J134" s="32">
        <f t="shared" si="31"/>
        <v>1</v>
      </c>
    </row>
    <row r="135" spans="1:10" hidden="1" x14ac:dyDescent="0.25">
      <c r="B135" s="141" t="s">
        <v>66</v>
      </c>
      <c r="C135" s="142">
        <v>1</v>
      </c>
      <c r="D135" s="143" t="s">
        <v>42</v>
      </c>
      <c r="E135" s="144">
        <v>2000000</v>
      </c>
      <c r="F135" s="148">
        <v>0</v>
      </c>
      <c r="G135" s="31">
        <v>0</v>
      </c>
      <c r="H135" s="32">
        <f t="shared" si="29"/>
        <v>0</v>
      </c>
      <c r="I135" s="29">
        <f t="shared" si="30"/>
        <v>2000000</v>
      </c>
      <c r="J135" s="32">
        <f t="shared" si="31"/>
        <v>1</v>
      </c>
    </row>
    <row r="136" spans="1:10" hidden="1" x14ac:dyDescent="0.25">
      <c r="B136" s="141" t="s">
        <v>67</v>
      </c>
      <c r="C136" s="142">
        <v>1</v>
      </c>
      <c r="D136" s="143" t="s">
        <v>42</v>
      </c>
      <c r="E136" s="144">
        <v>3000000</v>
      </c>
      <c r="F136" s="148">
        <v>0</v>
      </c>
      <c r="G136" s="31">
        <v>0</v>
      </c>
      <c r="H136" s="32">
        <f t="shared" si="29"/>
        <v>0</v>
      </c>
      <c r="I136" s="29">
        <f t="shared" si="30"/>
        <v>3000000</v>
      </c>
      <c r="J136" s="32">
        <f t="shared" si="31"/>
        <v>1</v>
      </c>
    </row>
    <row r="137" spans="1:10" hidden="1" x14ac:dyDescent="0.25">
      <c r="B137" s="141" t="s">
        <v>68</v>
      </c>
      <c r="C137" s="142">
        <v>16</v>
      </c>
      <c r="D137" s="143" t="s">
        <v>69</v>
      </c>
      <c r="E137" s="144">
        <v>4000000</v>
      </c>
      <c r="F137" s="148">
        <v>0</v>
      </c>
      <c r="G137" s="31">
        <v>0</v>
      </c>
      <c r="H137" s="32">
        <f t="shared" si="29"/>
        <v>0</v>
      </c>
      <c r="I137" s="29">
        <f t="shared" si="30"/>
        <v>4000000</v>
      </c>
      <c r="J137" s="32">
        <f t="shared" si="31"/>
        <v>1</v>
      </c>
    </row>
    <row r="138" spans="1:10" hidden="1" x14ac:dyDescent="0.25">
      <c r="B138" s="141" t="s">
        <v>70</v>
      </c>
      <c r="C138" s="142">
        <v>1</v>
      </c>
      <c r="D138" s="143" t="s">
        <v>42</v>
      </c>
      <c r="E138" s="144">
        <v>3500000</v>
      </c>
      <c r="F138" s="148">
        <v>0</v>
      </c>
      <c r="G138" s="31">
        <v>0</v>
      </c>
      <c r="H138" s="32">
        <f t="shared" si="29"/>
        <v>0</v>
      </c>
      <c r="I138" s="29">
        <f t="shared" si="30"/>
        <v>3500000</v>
      </c>
      <c r="J138" s="32">
        <f t="shared" si="31"/>
        <v>1</v>
      </c>
    </row>
    <row r="139" spans="1:10" hidden="1" x14ac:dyDescent="0.25">
      <c r="B139" s="165" t="s">
        <v>71</v>
      </c>
      <c r="C139" s="166">
        <v>1</v>
      </c>
      <c r="D139" s="167" t="s">
        <v>42</v>
      </c>
      <c r="E139" s="168">
        <v>1000000</v>
      </c>
      <c r="F139" s="148">
        <v>0</v>
      </c>
      <c r="G139" s="31">
        <v>0</v>
      </c>
      <c r="H139" s="32">
        <f t="shared" si="29"/>
        <v>0</v>
      </c>
      <c r="I139" s="29">
        <f t="shared" si="30"/>
        <v>1000000</v>
      </c>
      <c r="J139" s="32">
        <f t="shared" si="31"/>
        <v>1</v>
      </c>
    </row>
    <row r="140" spans="1:10" hidden="1" x14ac:dyDescent="0.25">
      <c r="B140" s="27" t="s">
        <v>83</v>
      </c>
      <c r="C140" s="28">
        <v>10</v>
      </c>
      <c r="D140" s="99" t="s">
        <v>84</v>
      </c>
      <c r="E140" s="146">
        <v>2500000</v>
      </c>
      <c r="F140" s="148">
        <v>0</v>
      </c>
      <c r="G140" s="31">
        <v>0</v>
      </c>
      <c r="H140" s="32">
        <f t="shared" si="29"/>
        <v>0</v>
      </c>
      <c r="I140" s="29">
        <f t="shared" si="30"/>
        <v>2500000</v>
      </c>
      <c r="J140" s="32">
        <f t="shared" si="31"/>
        <v>1</v>
      </c>
    </row>
    <row r="141" spans="1:10" hidden="1" x14ac:dyDescent="0.25">
      <c r="B141" s="147" t="s">
        <v>127</v>
      </c>
      <c r="C141" s="28">
        <v>5</v>
      </c>
      <c r="D141" s="99" t="s">
        <v>128</v>
      </c>
      <c r="E141" s="146">
        <v>3000000</v>
      </c>
      <c r="F141" s="148">
        <v>0</v>
      </c>
      <c r="G141" s="31">
        <v>0</v>
      </c>
      <c r="H141" s="32">
        <f t="shared" si="29"/>
        <v>0</v>
      </c>
      <c r="I141" s="29">
        <f t="shared" si="30"/>
        <v>3000000</v>
      </c>
      <c r="J141" s="32">
        <f t="shared" si="31"/>
        <v>1</v>
      </c>
    </row>
    <row r="142" spans="1:10" x14ac:dyDescent="0.25">
      <c r="B142" s="61"/>
      <c r="C142" s="44"/>
      <c r="D142" s="101"/>
      <c r="E142" s="102"/>
      <c r="F142" s="159"/>
      <c r="G142" s="46"/>
      <c r="H142" s="47"/>
      <c r="I142" s="48"/>
      <c r="J142" s="47"/>
    </row>
    <row r="143" spans="1:10" ht="30" x14ac:dyDescent="0.25">
      <c r="A143" s="84" t="s">
        <v>152</v>
      </c>
      <c r="B143" s="27" t="s">
        <v>30</v>
      </c>
      <c r="C143" s="28"/>
      <c r="D143" s="28"/>
      <c r="E143" s="29">
        <f>SUM(E144:E146)</f>
        <v>15000000</v>
      </c>
      <c r="F143" s="148"/>
      <c r="G143" s="31">
        <f>SUM(G144:G156)</f>
        <v>15000000</v>
      </c>
      <c r="H143" s="32">
        <f t="shared" ref="H143:H156" si="32">G143/E143*100%</f>
        <v>1</v>
      </c>
      <c r="I143" s="29">
        <f t="shared" ref="I143:I156" si="33">E143-G143</f>
        <v>0</v>
      </c>
      <c r="J143" s="32">
        <f t="shared" ref="J143:J156" si="34">100%-H143</f>
        <v>0</v>
      </c>
    </row>
    <row r="144" spans="1:10" ht="15.75" x14ac:dyDescent="0.25">
      <c r="A144" s="160"/>
      <c r="B144" s="34" t="s">
        <v>41</v>
      </c>
      <c r="C144" s="35">
        <v>1</v>
      </c>
      <c r="D144" s="35" t="s">
        <v>32</v>
      </c>
      <c r="E144" s="68">
        <v>375000</v>
      </c>
      <c r="F144" s="148">
        <v>1</v>
      </c>
      <c r="G144" s="31">
        <v>375000</v>
      </c>
      <c r="H144" s="32">
        <f t="shared" si="32"/>
        <v>1</v>
      </c>
      <c r="I144" s="29">
        <f t="shared" si="33"/>
        <v>0</v>
      </c>
      <c r="J144" s="32">
        <f t="shared" si="34"/>
        <v>0</v>
      </c>
    </row>
    <row r="145" spans="1:10" ht="15.75" x14ac:dyDescent="0.25">
      <c r="A145" s="160"/>
      <c r="B145" s="34" t="s">
        <v>43</v>
      </c>
      <c r="C145" s="35">
        <v>1</v>
      </c>
      <c r="D145" s="35" t="s">
        <v>32</v>
      </c>
      <c r="E145" s="68">
        <v>225000</v>
      </c>
      <c r="F145" s="148">
        <v>1</v>
      </c>
      <c r="G145" s="31">
        <v>225000</v>
      </c>
      <c r="H145" s="32">
        <f t="shared" si="32"/>
        <v>1</v>
      </c>
      <c r="I145" s="29">
        <f t="shared" si="33"/>
        <v>0</v>
      </c>
      <c r="J145" s="32">
        <f t="shared" si="34"/>
        <v>0</v>
      </c>
    </row>
    <row r="146" spans="1:10" ht="47.25" x14ac:dyDescent="0.25">
      <c r="A146" s="160"/>
      <c r="B146" s="34" t="s">
        <v>113</v>
      </c>
      <c r="C146" s="40" t="s">
        <v>165</v>
      </c>
      <c r="D146" s="35" t="s">
        <v>32</v>
      </c>
      <c r="E146" s="68">
        <v>14400000</v>
      </c>
      <c r="F146" s="30">
        <v>1</v>
      </c>
      <c r="G146" s="170">
        <v>14400000</v>
      </c>
      <c r="H146" s="171">
        <f t="shared" si="32"/>
        <v>1</v>
      </c>
      <c r="I146" s="170">
        <f t="shared" si="33"/>
        <v>0</v>
      </c>
      <c r="J146" s="171">
        <f t="shared" si="34"/>
        <v>0</v>
      </c>
    </row>
    <row r="147" spans="1:10" ht="30" hidden="1" x14ac:dyDescent="0.25">
      <c r="A147" s="93" t="s">
        <v>152</v>
      </c>
      <c r="B147" s="149" t="s">
        <v>82</v>
      </c>
      <c r="C147" s="150"/>
      <c r="D147" s="150"/>
      <c r="E147" s="92">
        <f>SUM(E148:E156)</f>
        <v>30000000</v>
      </c>
      <c r="F147" s="151"/>
      <c r="G147" s="70">
        <f>SUM(G148:G156)</f>
        <v>0</v>
      </c>
      <c r="H147" s="91">
        <f t="shared" si="32"/>
        <v>0</v>
      </c>
      <c r="I147" s="92">
        <f t="shared" si="33"/>
        <v>30000000</v>
      </c>
      <c r="J147" s="91">
        <f t="shared" si="34"/>
        <v>1</v>
      </c>
    </row>
    <row r="148" spans="1:10" hidden="1" x14ac:dyDescent="0.25">
      <c r="B148" s="74" t="s">
        <v>64</v>
      </c>
      <c r="C148" s="75">
        <v>1</v>
      </c>
      <c r="D148" s="76" t="s">
        <v>32</v>
      </c>
      <c r="E148" s="77">
        <v>2000000</v>
      </c>
      <c r="F148" s="148">
        <v>0</v>
      </c>
      <c r="G148" s="31">
        <v>0</v>
      </c>
      <c r="H148" s="32">
        <f t="shared" si="32"/>
        <v>0</v>
      </c>
      <c r="I148" s="29">
        <f t="shared" si="33"/>
        <v>2000000</v>
      </c>
      <c r="J148" s="32">
        <f t="shared" si="34"/>
        <v>1</v>
      </c>
    </row>
    <row r="149" spans="1:10" hidden="1" x14ac:dyDescent="0.25">
      <c r="B149" s="74" t="s">
        <v>65</v>
      </c>
      <c r="C149" s="75">
        <v>3</v>
      </c>
      <c r="D149" s="76" t="s">
        <v>42</v>
      </c>
      <c r="E149" s="77">
        <v>9000000</v>
      </c>
      <c r="F149" s="148">
        <v>0</v>
      </c>
      <c r="G149" s="31">
        <v>0</v>
      </c>
      <c r="H149" s="32">
        <f t="shared" si="32"/>
        <v>0</v>
      </c>
      <c r="I149" s="29">
        <f t="shared" si="33"/>
        <v>9000000</v>
      </c>
      <c r="J149" s="32">
        <f t="shared" si="34"/>
        <v>1</v>
      </c>
    </row>
    <row r="150" spans="1:10" hidden="1" x14ac:dyDescent="0.25">
      <c r="B150" s="78" t="s">
        <v>66</v>
      </c>
      <c r="C150" s="75">
        <v>1</v>
      </c>
      <c r="D150" s="76" t="s">
        <v>42</v>
      </c>
      <c r="E150" s="77">
        <v>2000000</v>
      </c>
      <c r="F150" s="148">
        <v>0</v>
      </c>
      <c r="G150" s="31">
        <v>0</v>
      </c>
      <c r="H150" s="32">
        <f t="shared" si="32"/>
        <v>0</v>
      </c>
      <c r="I150" s="29">
        <f t="shared" si="33"/>
        <v>2000000</v>
      </c>
      <c r="J150" s="32">
        <f t="shared" si="34"/>
        <v>1</v>
      </c>
    </row>
    <row r="151" spans="1:10" hidden="1" x14ac:dyDescent="0.25">
      <c r="B151" s="78" t="s">
        <v>67</v>
      </c>
      <c r="C151" s="75">
        <v>1</v>
      </c>
      <c r="D151" s="76" t="s">
        <v>42</v>
      </c>
      <c r="E151" s="77">
        <v>3000000</v>
      </c>
      <c r="F151" s="148">
        <v>0</v>
      </c>
      <c r="G151" s="31">
        <v>0</v>
      </c>
      <c r="H151" s="32">
        <f t="shared" si="32"/>
        <v>0</v>
      </c>
      <c r="I151" s="29">
        <f t="shared" si="33"/>
        <v>3000000</v>
      </c>
      <c r="J151" s="32">
        <f t="shared" si="34"/>
        <v>1</v>
      </c>
    </row>
    <row r="152" spans="1:10" hidden="1" x14ac:dyDescent="0.25">
      <c r="B152" s="79" t="s">
        <v>68</v>
      </c>
      <c r="C152" s="75">
        <v>16</v>
      </c>
      <c r="D152" s="76" t="s">
        <v>69</v>
      </c>
      <c r="E152" s="77">
        <v>4000000</v>
      </c>
      <c r="F152" s="148">
        <v>0</v>
      </c>
      <c r="G152" s="31">
        <v>0</v>
      </c>
      <c r="H152" s="32">
        <f t="shared" si="32"/>
        <v>0</v>
      </c>
      <c r="I152" s="29">
        <f t="shared" si="33"/>
        <v>4000000</v>
      </c>
      <c r="J152" s="32">
        <f t="shared" si="34"/>
        <v>1</v>
      </c>
    </row>
    <row r="153" spans="1:10" hidden="1" x14ac:dyDescent="0.25">
      <c r="B153" s="74" t="s">
        <v>70</v>
      </c>
      <c r="C153" s="75">
        <v>1</v>
      </c>
      <c r="D153" s="76" t="s">
        <v>42</v>
      </c>
      <c r="E153" s="77">
        <v>3500000</v>
      </c>
      <c r="F153" s="148">
        <v>0</v>
      </c>
      <c r="G153" s="31">
        <v>0</v>
      </c>
      <c r="H153" s="32">
        <f t="shared" si="32"/>
        <v>0</v>
      </c>
      <c r="I153" s="29">
        <f t="shared" si="33"/>
        <v>3500000</v>
      </c>
      <c r="J153" s="32">
        <f t="shared" si="34"/>
        <v>1</v>
      </c>
    </row>
    <row r="154" spans="1:10" hidden="1" x14ac:dyDescent="0.25">
      <c r="B154" s="80" t="s">
        <v>71</v>
      </c>
      <c r="C154" s="75">
        <v>1</v>
      </c>
      <c r="D154" s="76" t="s">
        <v>42</v>
      </c>
      <c r="E154" s="77">
        <v>1000000</v>
      </c>
      <c r="F154" s="148">
        <v>0</v>
      </c>
      <c r="G154" s="31">
        <v>0</v>
      </c>
      <c r="H154" s="32">
        <f t="shared" si="32"/>
        <v>0</v>
      </c>
      <c r="I154" s="29">
        <f t="shared" si="33"/>
        <v>1000000</v>
      </c>
      <c r="J154" s="32">
        <f t="shared" si="34"/>
        <v>1</v>
      </c>
    </row>
    <row r="155" spans="1:10" hidden="1" x14ac:dyDescent="0.25">
      <c r="B155" s="27" t="s">
        <v>83</v>
      </c>
      <c r="C155" s="28">
        <v>10</v>
      </c>
      <c r="D155" s="99" t="s">
        <v>84</v>
      </c>
      <c r="E155" s="146">
        <v>2500000</v>
      </c>
      <c r="F155" s="148">
        <v>0</v>
      </c>
      <c r="G155" s="31">
        <v>0</v>
      </c>
      <c r="H155" s="32">
        <f t="shared" si="32"/>
        <v>0</v>
      </c>
      <c r="I155" s="29">
        <f t="shared" si="33"/>
        <v>2500000</v>
      </c>
      <c r="J155" s="32">
        <f t="shared" si="34"/>
        <v>1</v>
      </c>
    </row>
    <row r="156" spans="1:10" hidden="1" x14ac:dyDescent="0.25">
      <c r="B156" s="147" t="s">
        <v>127</v>
      </c>
      <c r="C156" s="28">
        <v>5</v>
      </c>
      <c r="D156" s="99" t="s">
        <v>128</v>
      </c>
      <c r="E156" s="146">
        <v>3000000</v>
      </c>
      <c r="F156" s="148">
        <v>0</v>
      </c>
      <c r="G156" s="31">
        <v>0</v>
      </c>
      <c r="H156" s="32">
        <f t="shared" si="32"/>
        <v>0</v>
      </c>
      <c r="I156" s="29">
        <f t="shared" si="33"/>
        <v>3000000</v>
      </c>
      <c r="J156" s="32">
        <f t="shared" si="34"/>
        <v>1</v>
      </c>
    </row>
    <row r="157" spans="1:10" x14ac:dyDescent="0.25">
      <c r="B157" s="61"/>
      <c r="C157" s="44"/>
      <c r="D157" s="101"/>
      <c r="E157" s="102"/>
      <c r="F157" s="45"/>
      <c r="G157" s="46"/>
      <c r="H157" s="47"/>
      <c r="I157" s="48"/>
      <c r="J157" s="47"/>
    </row>
    <row r="158" spans="1:10" ht="30" x14ac:dyDescent="0.25">
      <c r="A158" s="84" t="s">
        <v>166</v>
      </c>
      <c r="B158" s="27" t="s">
        <v>30</v>
      </c>
      <c r="C158" s="28"/>
      <c r="D158" s="28"/>
      <c r="E158" s="29">
        <f>SUM(E159:E163)</f>
        <v>15000000</v>
      </c>
      <c r="F158" s="148"/>
      <c r="G158" s="31">
        <f>SUM(G159:G163)</f>
        <v>15000000</v>
      </c>
      <c r="H158" s="32">
        <f t="shared" ref="H158:H163" si="35">G158/E158*100%</f>
        <v>1</v>
      </c>
      <c r="I158" s="29">
        <f t="shared" ref="I158:I163" si="36">E158-G158</f>
        <v>0</v>
      </c>
      <c r="J158" s="32">
        <f t="shared" ref="J158:J163" si="37">100%-H158</f>
        <v>0</v>
      </c>
    </row>
    <row r="159" spans="1:10" ht="15.75" x14ac:dyDescent="0.25">
      <c r="A159" s="67"/>
      <c r="B159" s="34" t="s">
        <v>41</v>
      </c>
      <c r="C159" s="35">
        <v>1</v>
      </c>
      <c r="D159" s="35" t="s">
        <v>32</v>
      </c>
      <c r="E159" s="68">
        <v>375000</v>
      </c>
      <c r="F159" s="151">
        <v>1</v>
      </c>
      <c r="G159" s="70">
        <v>375000</v>
      </c>
      <c r="H159" s="91">
        <f t="shared" si="35"/>
        <v>1</v>
      </c>
      <c r="I159" s="92">
        <f t="shared" si="36"/>
        <v>0</v>
      </c>
      <c r="J159" s="91">
        <f t="shared" si="37"/>
        <v>0</v>
      </c>
    </row>
    <row r="160" spans="1:10" ht="15.75" x14ac:dyDescent="0.25">
      <c r="A160" s="67"/>
      <c r="B160" s="34" t="s">
        <v>43</v>
      </c>
      <c r="C160" s="35">
        <v>1</v>
      </c>
      <c r="D160" s="35" t="s">
        <v>32</v>
      </c>
      <c r="E160" s="68">
        <v>225000</v>
      </c>
      <c r="F160" s="151">
        <v>1</v>
      </c>
      <c r="G160" s="70">
        <v>225000</v>
      </c>
      <c r="H160" s="91">
        <f t="shared" si="35"/>
        <v>1</v>
      </c>
      <c r="I160" s="92">
        <f t="shared" si="36"/>
        <v>0</v>
      </c>
      <c r="J160" s="91">
        <f t="shared" si="37"/>
        <v>0</v>
      </c>
    </row>
    <row r="161" spans="1:10" ht="15.75" x14ac:dyDescent="0.25">
      <c r="A161" s="67"/>
      <c r="B161" s="34" t="s">
        <v>170</v>
      </c>
      <c r="C161" s="35">
        <v>1</v>
      </c>
      <c r="D161" s="35" t="s">
        <v>32</v>
      </c>
      <c r="E161" s="68">
        <v>7000000</v>
      </c>
      <c r="F161" s="151">
        <v>1</v>
      </c>
      <c r="G161" s="70">
        <v>7000000</v>
      </c>
      <c r="H161" s="91">
        <f t="shared" si="35"/>
        <v>1</v>
      </c>
      <c r="I161" s="92">
        <f t="shared" si="36"/>
        <v>0</v>
      </c>
      <c r="J161" s="91">
        <f t="shared" si="37"/>
        <v>0</v>
      </c>
    </row>
    <row r="162" spans="1:10" ht="15.75" x14ac:dyDescent="0.25">
      <c r="A162" s="67"/>
      <c r="B162" s="34" t="s">
        <v>171</v>
      </c>
      <c r="C162" s="35">
        <v>1</v>
      </c>
      <c r="D162" s="35" t="s">
        <v>32</v>
      </c>
      <c r="E162" s="68">
        <v>900000</v>
      </c>
      <c r="F162" s="151">
        <v>1</v>
      </c>
      <c r="G162" s="70">
        <v>900000</v>
      </c>
      <c r="H162" s="91">
        <f t="shared" si="35"/>
        <v>1</v>
      </c>
      <c r="I162" s="92">
        <f t="shared" si="36"/>
        <v>0</v>
      </c>
      <c r="J162" s="91">
        <f t="shared" si="37"/>
        <v>0</v>
      </c>
    </row>
    <row r="163" spans="1:10" ht="47.25" x14ac:dyDescent="0.25">
      <c r="A163" s="67"/>
      <c r="B163" s="34" t="s">
        <v>172</v>
      </c>
      <c r="C163" s="40" t="s">
        <v>173</v>
      </c>
      <c r="D163" s="35" t="s">
        <v>32</v>
      </c>
      <c r="E163" s="68">
        <v>6500000</v>
      </c>
      <c r="F163" s="151">
        <v>1</v>
      </c>
      <c r="G163" s="70">
        <v>6500000</v>
      </c>
      <c r="H163" s="91">
        <f t="shared" si="35"/>
        <v>1</v>
      </c>
      <c r="I163" s="92">
        <f t="shared" si="36"/>
        <v>0</v>
      </c>
      <c r="J163" s="91">
        <f t="shared" si="37"/>
        <v>0</v>
      </c>
    </row>
    <row r="164" spans="1:10" ht="15.75" x14ac:dyDescent="0.25">
      <c r="A164" s="175"/>
      <c r="B164" s="176"/>
      <c r="C164" s="177"/>
      <c r="D164" s="177"/>
      <c r="E164" s="178"/>
      <c r="F164" s="179"/>
      <c r="G164" s="178"/>
      <c r="H164" s="180"/>
      <c r="I164" s="178"/>
      <c r="J164" s="180"/>
    </row>
    <row r="165" spans="1:10" ht="30" hidden="1" x14ac:dyDescent="0.25">
      <c r="A165" s="93" t="s">
        <v>166</v>
      </c>
      <c r="B165" s="27" t="s">
        <v>82</v>
      </c>
      <c r="C165" s="28"/>
      <c r="D165" s="28"/>
      <c r="E165" s="29">
        <f>SUM(E166:E174)</f>
        <v>30000000</v>
      </c>
      <c r="F165" s="148"/>
      <c r="G165" s="31">
        <f>SUM(G166:G174)</f>
        <v>0</v>
      </c>
      <c r="H165" s="32">
        <f t="shared" ref="H165:H180" si="38">G165/E165*100%</f>
        <v>0</v>
      </c>
      <c r="I165" s="29">
        <f t="shared" ref="I165:I180" si="39">E165-G165</f>
        <v>30000000</v>
      </c>
      <c r="J165" s="32">
        <f t="shared" ref="J165:J180" si="40">100%-H165</f>
        <v>1</v>
      </c>
    </row>
    <row r="166" spans="1:10" hidden="1" x14ac:dyDescent="0.25">
      <c r="B166" s="162" t="s">
        <v>64</v>
      </c>
      <c r="C166" s="142">
        <v>1</v>
      </c>
      <c r="D166" s="143" t="s">
        <v>32</v>
      </c>
      <c r="E166" s="144">
        <v>2000000</v>
      </c>
      <c r="F166" s="148">
        <v>0</v>
      </c>
      <c r="G166" s="31">
        <v>0</v>
      </c>
      <c r="H166" s="32">
        <f t="shared" si="38"/>
        <v>0</v>
      </c>
      <c r="I166" s="29">
        <f t="shared" si="39"/>
        <v>2000000</v>
      </c>
      <c r="J166" s="32">
        <f t="shared" si="40"/>
        <v>1</v>
      </c>
    </row>
    <row r="167" spans="1:10" hidden="1" x14ac:dyDescent="0.25">
      <c r="B167" s="162" t="s">
        <v>65</v>
      </c>
      <c r="C167" s="142">
        <v>3</v>
      </c>
      <c r="D167" s="143" t="s">
        <v>42</v>
      </c>
      <c r="E167" s="144">
        <v>9000000</v>
      </c>
      <c r="F167" s="148">
        <v>0</v>
      </c>
      <c r="G167" s="31">
        <v>0</v>
      </c>
      <c r="H167" s="32">
        <f t="shared" si="38"/>
        <v>0</v>
      </c>
      <c r="I167" s="29">
        <f t="shared" si="39"/>
        <v>9000000</v>
      </c>
      <c r="J167" s="32">
        <f t="shared" si="40"/>
        <v>1</v>
      </c>
    </row>
    <row r="168" spans="1:10" hidden="1" x14ac:dyDescent="0.25">
      <c r="B168" s="163" t="s">
        <v>66</v>
      </c>
      <c r="C168" s="142">
        <v>1</v>
      </c>
      <c r="D168" s="143" t="s">
        <v>42</v>
      </c>
      <c r="E168" s="144">
        <v>2000000</v>
      </c>
      <c r="F168" s="148">
        <v>0</v>
      </c>
      <c r="G168" s="31">
        <v>0</v>
      </c>
      <c r="H168" s="32">
        <f t="shared" si="38"/>
        <v>0</v>
      </c>
      <c r="I168" s="29">
        <f t="shared" si="39"/>
        <v>2000000</v>
      </c>
      <c r="J168" s="32">
        <f t="shared" si="40"/>
        <v>1</v>
      </c>
    </row>
    <row r="169" spans="1:10" hidden="1" x14ac:dyDescent="0.25">
      <c r="B169" s="163" t="s">
        <v>67</v>
      </c>
      <c r="C169" s="142">
        <v>1</v>
      </c>
      <c r="D169" s="143" t="s">
        <v>42</v>
      </c>
      <c r="E169" s="144">
        <v>3000000</v>
      </c>
      <c r="F169" s="148">
        <v>0</v>
      </c>
      <c r="G169" s="31">
        <v>0</v>
      </c>
      <c r="H169" s="32">
        <f t="shared" si="38"/>
        <v>0</v>
      </c>
      <c r="I169" s="29">
        <f t="shared" si="39"/>
        <v>3000000</v>
      </c>
      <c r="J169" s="32">
        <f t="shared" si="40"/>
        <v>1</v>
      </c>
    </row>
    <row r="170" spans="1:10" hidden="1" x14ac:dyDescent="0.25">
      <c r="B170" s="141" t="s">
        <v>68</v>
      </c>
      <c r="C170" s="142">
        <v>16</v>
      </c>
      <c r="D170" s="143" t="s">
        <v>69</v>
      </c>
      <c r="E170" s="144">
        <v>4000000</v>
      </c>
      <c r="F170" s="148">
        <v>0</v>
      </c>
      <c r="G170" s="31">
        <v>0</v>
      </c>
      <c r="H170" s="32">
        <f t="shared" si="38"/>
        <v>0</v>
      </c>
      <c r="I170" s="29">
        <f t="shared" si="39"/>
        <v>4000000</v>
      </c>
      <c r="J170" s="32">
        <f t="shared" si="40"/>
        <v>1</v>
      </c>
    </row>
    <row r="171" spans="1:10" hidden="1" x14ac:dyDescent="0.25">
      <c r="B171" s="162" t="s">
        <v>70</v>
      </c>
      <c r="C171" s="142">
        <v>1</v>
      </c>
      <c r="D171" s="143" t="s">
        <v>42</v>
      </c>
      <c r="E171" s="144">
        <v>3500000</v>
      </c>
      <c r="F171" s="148">
        <v>0</v>
      </c>
      <c r="G171" s="31">
        <v>0</v>
      </c>
      <c r="H171" s="32">
        <f t="shared" si="38"/>
        <v>0</v>
      </c>
      <c r="I171" s="29">
        <f t="shared" si="39"/>
        <v>3500000</v>
      </c>
      <c r="J171" s="32">
        <f t="shared" si="40"/>
        <v>1</v>
      </c>
    </row>
    <row r="172" spans="1:10" hidden="1" x14ac:dyDescent="0.25">
      <c r="B172" s="164" t="s">
        <v>71</v>
      </c>
      <c r="C172" s="142">
        <v>1</v>
      </c>
      <c r="D172" s="143" t="s">
        <v>42</v>
      </c>
      <c r="E172" s="144">
        <v>1000000</v>
      </c>
      <c r="F172" s="148">
        <v>0</v>
      </c>
      <c r="G172" s="31">
        <v>0</v>
      </c>
      <c r="H172" s="32">
        <f t="shared" si="38"/>
        <v>0</v>
      </c>
      <c r="I172" s="29">
        <f t="shared" si="39"/>
        <v>1000000</v>
      </c>
      <c r="J172" s="32">
        <f t="shared" si="40"/>
        <v>1</v>
      </c>
    </row>
    <row r="173" spans="1:10" hidden="1" x14ac:dyDescent="0.25">
      <c r="B173" s="27" t="s">
        <v>83</v>
      </c>
      <c r="C173" s="28">
        <v>10</v>
      </c>
      <c r="D173" s="99" t="s">
        <v>84</v>
      </c>
      <c r="E173" s="146">
        <v>2500000</v>
      </c>
      <c r="F173" s="148">
        <v>0</v>
      </c>
      <c r="G173" s="31">
        <v>0</v>
      </c>
      <c r="H173" s="32">
        <f t="shared" si="38"/>
        <v>0</v>
      </c>
      <c r="I173" s="29">
        <f t="shared" si="39"/>
        <v>2500000</v>
      </c>
      <c r="J173" s="32">
        <f t="shared" si="40"/>
        <v>1</v>
      </c>
    </row>
    <row r="174" spans="1:10" hidden="1" x14ac:dyDescent="0.25">
      <c r="B174" s="147" t="s">
        <v>127</v>
      </c>
      <c r="C174" s="28">
        <v>5</v>
      </c>
      <c r="D174" s="99" t="s">
        <v>128</v>
      </c>
      <c r="E174" s="146">
        <v>3000000</v>
      </c>
      <c r="F174" s="148">
        <v>0</v>
      </c>
      <c r="G174" s="31">
        <v>0</v>
      </c>
      <c r="H174" s="32">
        <f t="shared" si="38"/>
        <v>0</v>
      </c>
      <c r="I174" s="29">
        <f t="shared" si="39"/>
        <v>3000000</v>
      </c>
      <c r="J174" s="32">
        <f t="shared" si="40"/>
        <v>1</v>
      </c>
    </row>
    <row r="175" spans="1:10" ht="30" x14ac:dyDescent="0.25">
      <c r="A175" s="84" t="s">
        <v>174</v>
      </c>
      <c r="B175" s="27" t="s">
        <v>30</v>
      </c>
      <c r="C175" s="28"/>
      <c r="D175" s="28"/>
      <c r="E175" s="29">
        <f>SUM(E176:E180)</f>
        <v>15000000</v>
      </c>
      <c r="F175" s="148"/>
      <c r="G175" s="31">
        <f>SUM(G176:G180)</f>
        <v>15000000</v>
      </c>
      <c r="H175" s="32">
        <f t="shared" si="38"/>
        <v>1</v>
      </c>
      <c r="I175" s="29">
        <f t="shared" si="39"/>
        <v>0</v>
      </c>
      <c r="J175" s="32">
        <f t="shared" si="40"/>
        <v>0</v>
      </c>
    </row>
    <row r="176" spans="1:10" ht="15.75" x14ac:dyDescent="0.25">
      <c r="A176" s="67"/>
      <c r="B176" s="34" t="s">
        <v>41</v>
      </c>
      <c r="C176" s="35">
        <v>1</v>
      </c>
      <c r="D176" s="35" t="s">
        <v>32</v>
      </c>
      <c r="E176" s="68">
        <v>375000</v>
      </c>
      <c r="F176" s="151">
        <v>1</v>
      </c>
      <c r="G176" s="70">
        <v>375000</v>
      </c>
      <c r="H176" s="91">
        <f t="shared" si="38"/>
        <v>1</v>
      </c>
      <c r="I176" s="92">
        <f t="shared" si="39"/>
        <v>0</v>
      </c>
      <c r="J176" s="91">
        <f t="shared" si="40"/>
        <v>0</v>
      </c>
    </row>
    <row r="177" spans="1:10" ht="15.75" x14ac:dyDescent="0.25">
      <c r="A177" s="67"/>
      <c r="B177" s="34" t="s">
        <v>43</v>
      </c>
      <c r="C177" s="35">
        <v>1</v>
      </c>
      <c r="D177" s="35" t="s">
        <v>32</v>
      </c>
      <c r="E177" s="68">
        <v>225000</v>
      </c>
      <c r="F177" s="151">
        <v>1</v>
      </c>
      <c r="G177" s="70">
        <v>225000</v>
      </c>
      <c r="H177" s="91">
        <f t="shared" si="38"/>
        <v>1</v>
      </c>
      <c r="I177" s="92">
        <f t="shared" si="39"/>
        <v>0</v>
      </c>
      <c r="J177" s="91">
        <f t="shared" si="40"/>
        <v>0</v>
      </c>
    </row>
    <row r="178" spans="1:10" ht="15.75" x14ac:dyDescent="0.25">
      <c r="A178" s="67"/>
      <c r="B178" s="34" t="s">
        <v>179</v>
      </c>
      <c r="C178" s="35">
        <v>150</v>
      </c>
      <c r="D178" s="35" t="s">
        <v>44</v>
      </c>
      <c r="E178" s="68">
        <v>3750000</v>
      </c>
      <c r="F178" s="151">
        <v>1</v>
      </c>
      <c r="G178" s="70">
        <v>3750000</v>
      </c>
      <c r="H178" s="91">
        <f t="shared" si="38"/>
        <v>1</v>
      </c>
      <c r="I178" s="92">
        <f t="shared" si="39"/>
        <v>0</v>
      </c>
      <c r="J178" s="91">
        <f t="shared" si="40"/>
        <v>0</v>
      </c>
    </row>
    <row r="179" spans="1:10" ht="31.5" x14ac:dyDescent="0.25">
      <c r="A179" s="67"/>
      <c r="B179" s="34" t="s">
        <v>113</v>
      </c>
      <c r="C179" s="181" t="s">
        <v>180</v>
      </c>
      <c r="D179" s="35" t="s">
        <v>32</v>
      </c>
      <c r="E179" s="68">
        <v>4492000</v>
      </c>
      <c r="F179" s="151">
        <v>1</v>
      </c>
      <c r="G179" s="70">
        <v>4492000</v>
      </c>
      <c r="H179" s="91">
        <f t="shared" si="38"/>
        <v>1</v>
      </c>
      <c r="I179" s="92">
        <f t="shared" si="39"/>
        <v>0</v>
      </c>
      <c r="J179" s="91">
        <f t="shared" si="40"/>
        <v>0</v>
      </c>
    </row>
    <row r="180" spans="1:10" ht="31.5" x14ac:dyDescent="0.25">
      <c r="A180" s="67"/>
      <c r="B180" s="34" t="s">
        <v>181</v>
      </c>
      <c r="C180" s="181" t="s">
        <v>182</v>
      </c>
      <c r="D180" s="35" t="s">
        <v>32</v>
      </c>
      <c r="E180" s="68">
        <v>6158000</v>
      </c>
      <c r="F180" s="151">
        <v>1</v>
      </c>
      <c r="G180" s="70">
        <v>6158000</v>
      </c>
      <c r="H180" s="91">
        <f t="shared" si="38"/>
        <v>1</v>
      </c>
      <c r="I180" s="92">
        <f t="shared" si="39"/>
        <v>0</v>
      </c>
      <c r="J180" s="91">
        <f t="shared" si="40"/>
        <v>0</v>
      </c>
    </row>
    <row r="181" spans="1:10" ht="15.75" x14ac:dyDescent="0.25">
      <c r="A181" s="175"/>
      <c r="B181" s="176"/>
      <c r="C181" s="177"/>
      <c r="D181" s="177"/>
      <c r="E181" s="178"/>
      <c r="F181" s="179"/>
      <c r="G181" s="178"/>
      <c r="H181" s="180"/>
      <c r="I181" s="178"/>
      <c r="J181" s="180"/>
    </row>
    <row r="182" spans="1:10" ht="30" hidden="1" x14ac:dyDescent="0.25">
      <c r="A182" s="93" t="s">
        <v>174</v>
      </c>
      <c r="B182" s="27" t="s">
        <v>82</v>
      </c>
      <c r="C182" s="28"/>
      <c r="D182" s="28"/>
      <c r="E182" s="29">
        <f>SUM(E183:E192)</f>
        <v>30000000</v>
      </c>
      <c r="F182" s="148"/>
      <c r="G182" s="31">
        <f>SUM(G183:G192)</f>
        <v>0</v>
      </c>
      <c r="H182" s="32">
        <f t="shared" ref="H182:H200" si="41">G182/E182*100%</f>
        <v>0</v>
      </c>
      <c r="I182" s="29">
        <f t="shared" ref="I182:I200" si="42">E182-G182</f>
        <v>30000000</v>
      </c>
      <c r="J182" s="32">
        <f t="shared" ref="J182:J200" si="43">100%-H182</f>
        <v>1</v>
      </c>
    </row>
    <row r="183" spans="1:10" hidden="1" x14ac:dyDescent="0.25">
      <c r="B183" s="162" t="s">
        <v>64</v>
      </c>
      <c r="C183" s="142">
        <v>1</v>
      </c>
      <c r="D183" s="143" t="s">
        <v>32</v>
      </c>
      <c r="E183" s="144">
        <v>2000000</v>
      </c>
      <c r="F183" s="148">
        <v>0</v>
      </c>
      <c r="G183" s="31">
        <v>0</v>
      </c>
      <c r="H183" s="32">
        <f t="shared" si="41"/>
        <v>0</v>
      </c>
      <c r="I183" s="29">
        <f t="shared" si="42"/>
        <v>2000000</v>
      </c>
      <c r="J183" s="32">
        <f t="shared" si="43"/>
        <v>1</v>
      </c>
    </row>
    <row r="184" spans="1:10" hidden="1" x14ac:dyDescent="0.25">
      <c r="B184" s="162" t="s">
        <v>65</v>
      </c>
      <c r="C184" s="142">
        <v>3</v>
      </c>
      <c r="D184" s="143" t="s">
        <v>42</v>
      </c>
      <c r="E184" s="144">
        <v>9000000</v>
      </c>
      <c r="F184" s="148">
        <v>0</v>
      </c>
      <c r="G184" s="31">
        <v>0</v>
      </c>
      <c r="H184" s="32">
        <f t="shared" si="41"/>
        <v>0</v>
      </c>
      <c r="I184" s="29">
        <f t="shared" si="42"/>
        <v>9000000</v>
      </c>
      <c r="J184" s="32">
        <f t="shared" si="43"/>
        <v>1</v>
      </c>
    </row>
    <row r="185" spans="1:10" hidden="1" x14ac:dyDescent="0.25">
      <c r="B185" s="163" t="s">
        <v>66</v>
      </c>
      <c r="C185" s="142">
        <v>1</v>
      </c>
      <c r="D185" s="143" t="s">
        <v>42</v>
      </c>
      <c r="E185" s="144">
        <v>2000000</v>
      </c>
      <c r="F185" s="148">
        <v>0</v>
      </c>
      <c r="G185" s="31">
        <v>0</v>
      </c>
      <c r="H185" s="32">
        <f t="shared" si="41"/>
        <v>0</v>
      </c>
      <c r="I185" s="29">
        <f t="shared" si="42"/>
        <v>2000000</v>
      </c>
      <c r="J185" s="32">
        <f t="shared" si="43"/>
        <v>1</v>
      </c>
    </row>
    <row r="186" spans="1:10" hidden="1" x14ac:dyDescent="0.25">
      <c r="B186" s="163" t="s">
        <v>67</v>
      </c>
      <c r="C186" s="142">
        <v>1</v>
      </c>
      <c r="D186" s="143" t="s">
        <v>42</v>
      </c>
      <c r="E186" s="144">
        <v>3000000</v>
      </c>
      <c r="F186" s="148">
        <v>0</v>
      </c>
      <c r="G186" s="31">
        <v>0</v>
      </c>
      <c r="H186" s="32">
        <f t="shared" si="41"/>
        <v>0</v>
      </c>
      <c r="I186" s="29">
        <f t="shared" si="42"/>
        <v>3000000</v>
      </c>
      <c r="J186" s="32">
        <f t="shared" si="43"/>
        <v>1</v>
      </c>
    </row>
    <row r="187" spans="1:10" hidden="1" x14ac:dyDescent="0.25">
      <c r="B187" s="141" t="s">
        <v>68</v>
      </c>
      <c r="C187" s="142">
        <v>20</v>
      </c>
      <c r="D187" s="143" t="s">
        <v>69</v>
      </c>
      <c r="E187" s="144">
        <v>5000000</v>
      </c>
      <c r="F187" s="148">
        <v>0</v>
      </c>
      <c r="G187" s="31">
        <v>0</v>
      </c>
      <c r="H187" s="32">
        <f t="shared" si="41"/>
        <v>0</v>
      </c>
      <c r="I187" s="29">
        <f t="shared" si="42"/>
        <v>5000000</v>
      </c>
      <c r="J187" s="32">
        <f t="shared" si="43"/>
        <v>1</v>
      </c>
    </row>
    <row r="188" spans="1:10" hidden="1" x14ac:dyDescent="0.25">
      <c r="B188" s="162" t="s">
        <v>70</v>
      </c>
      <c r="C188" s="142">
        <v>1</v>
      </c>
      <c r="D188" s="143" t="s">
        <v>42</v>
      </c>
      <c r="E188" s="144">
        <v>3850000</v>
      </c>
      <c r="F188" s="148">
        <v>0</v>
      </c>
      <c r="G188" s="31">
        <v>0</v>
      </c>
      <c r="H188" s="32">
        <f t="shared" si="41"/>
        <v>0</v>
      </c>
      <c r="I188" s="29">
        <f t="shared" si="42"/>
        <v>3850000</v>
      </c>
      <c r="J188" s="32">
        <f t="shared" si="43"/>
        <v>1</v>
      </c>
    </row>
    <row r="189" spans="1:10" hidden="1" x14ac:dyDescent="0.25">
      <c r="B189" s="164" t="s">
        <v>71</v>
      </c>
      <c r="C189" s="142">
        <v>1</v>
      </c>
      <c r="D189" s="143" t="s">
        <v>42</v>
      </c>
      <c r="E189" s="144">
        <v>1000000</v>
      </c>
      <c r="F189" s="148">
        <v>0</v>
      </c>
      <c r="G189" s="31">
        <v>0</v>
      </c>
      <c r="H189" s="32">
        <f t="shared" si="41"/>
        <v>0</v>
      </c>
      <c r="I189" s="29">
        <f t="shared" si="42"/>
        <v>1000000</v>
      </c>
      <c r="J189" s="32">
        <f t="shared" si="43"/>
        <v>1</v>
      </c>
    </row>
    <row r="190" spans="1:10" hidden="1" x14ac:dyDescent="0.25">
      <c r="B190" s="27" t="s">
        <v>83</v>
      </c>
      <c r="C190" s="28">
        <v>10</v>
      </c>
      <c r="D190" s="99" t="s">
        <v>84</v>
      </c>
      <c r="E190" s="146">
        <v>2500000</v>
      </c>
      <c r="F190" s="148">
        <v>0</v>
      </c>
      <c r="G190" s="31">
        <v>0</v>
      </c>
      <c r="H190" s="32">
        <f t="shared" si="41"/>
        <v>0</v>
      </c>
      <c r="I190" s="29">
        <f t="shared" si="42"/>
        <v>2500000</v>
      </c>
      <c r="J190" s="32">
        <f t="shared" si="43"/>
        <v>1</v>
      </c>
    </row>
    <row r="191" spans="1:10" hidden="1" x14ac:dyDescent="0.25">
      <c r="B191" s="147" t="s">
        <v>127</v>
      </c>
      <c r="C191" s="28">
        <v>2</v>
      </c>
      <c r="D191" s="99" t="s">
        <v>128</v>
      </c>
      <c r="E191" s="146">
        <v>1200000</v>
      </c>
      <c r="F191" s="148">
        <v>0</v>
      </c>
      <c r="G191" s="31">
        <v>0</v>
      </c>
      <c r="H191" s="32">
        <f t="shared" si="41"/>
        <v>0</v>
      </c>
      <c r="I191" s="29">
        <f t="shared" si="42"/>
        <v>1200000</v>
      </c>
      <c r="J191" s="32">
        <f t="shared" si="43"/>
        <v>1</v>
      </c>
    </row>
    <row r="192" spans="1:10" hidden="1" x14ac:dyDescent="0.25">
      <c r="B192" s="61" t="s">
        <v>183</v>
      </c>
      <c r="C192" s="28">
        <v>1</v>
      </c>
      <c r="D192" s="101" t="s">
        <v>118</v>
      </c>
      <c r="E192" s="158">
        <v>450000</v>
      </c>
      <c r="F192" s="148">
        <v>0</v>
      </c>
      <c r="G192" s="31">
        <v>0</v>
      </c>
      <c r="H192" s="32">
        <f t="shared" si="41"/>
        <v>0</v>
      </c>
      <c r="I192" s="29">
        <f t="shared" si="42"/>
        <v>450000</v>
      </c>
      <c r="J192" s="32">
        <f t="shared" si="43"/>
        <v>1</v>
      </c>
    </row>
    <row r="193" spans="1:10" ht="30" x14ac:dyDescent="0.25">
      <c r="A193" s="84" t="s">
        <v>184</v>
      </c>
      <c r="B193" s="27" t="s">
        <v>30</v>
      </c>
      <c r="C193" s="28"/>
      <c r="D193" s="28"/>
      <c r="E193" s="29">
        <f>SUM(E194:E200)</f>
        <v>15000000</v>
      </c>
      <c r="F193" s="148"/>
      <c r="G193" s="31">
        <f>SUM(G194:G200)</f>
        <v>15000000</v>
      </c>
      <c r="H193" s="32">
        <f t="shared" si="41"/>
        <v>1</v>
      </c>
      <c r="I193" s="29">
        <f t="shared" si="42"/>
        <v>0</v>
      </c>
      <c r="J193" s="32">
        <f t="shared" si="43"/>
        <v>0</v>
      </c>
    </row>
    <row r="194" spans="1:10" ht="15.75" x14ac:dyDescent="0.25">
      <c r="A194" s="67"/>
      <c r="B194" s="34" t="s">
        <v>41</v>
      </c>
      <c r="C194" s="35">
        <v>1</v>
      </c>
      <c r="D194" s="35" t="s">
        <v>42</v>
      </c>
      <c r="E194" s="68">
        <v>375000</v>
      </c>
      <c r="F194" s="151">
        <v>1</v>
      </c>
      <c r="G194" s="70">
        <v>375000</v>
      </c>
      <c r="H194" s="91">
        <f t="shared" si="41"/>
        <v>1</v>
      </c>
      <c r="I194" s="92">
        <f t="shared" si="42"/>
        <v>0</v>
      </c>
      <c r="J194" s="91">
        <f t="shared" si="43"/>
        <v>0</v>
      </c>
    </row>
    <row r="195" spans="1:10" ht="15.75" x14ac:dyDescent="0.25">
      <c r="A195" s="67"/>
      <c r="B195" s="34" t="s">
        <v>190</v>
      </c>
      <c r="C195" s="35">
        <v>1</v>
      </c>
      <c r="D195" s="35" t="s">
        <v>42</v>
      </c>
      <c r="E195" s="68">
        <v>225000</v>
      </c>
      <c r="F195" s="151">
        <v>1</v>
      </c>
      <c r="G195" s="70">
        <v>225000</v>
      </c>
      <c r="H195" s="91">
        <f t="shared" si="41"/>
        <v>1</v>
      </c>
      <c r="I195" s="92">
        <f t="shared" si="42"/>
        <v>0</v>
      </c>
      <c r="J195" s="91">
        <f t="shared" si="43"/>
        <v>0</v>
      </c>
    </row>
    <row r="196" spans="1:10" ht="15.75" x14ac:dyDescent="0.25">
      <c r="A196" s="67"/>
      <c r="B196" s="34" t="s">
        <v>191</v>
      </c>
      <c r="C196" s="35">
        <v>1</v>
      </c>
      <c r="D196" s="35" t="s">
        <v>42</v>
      </c>
      <c r="E196" s="68">
        <v>5000000</v>
      </c>
      <c r="F196" s="151">
        <v>1</v>
      </c>
      <c r="G196" s="70">
        <v>5000000</v>
      </c>
      <c r="H196" s="91">
        <f t="shared" si="41"/>
        <v>1</v>
      </c>
      <c r="I196" s="92">
        <f t="shared" si="42"/>
        <v>0</v>
      </c>
      <c r="J196" s="91">
        <f t="shared" si="43"/>
        <v>0</v>
      </c>
    </row>
    <row r="197" spans="1:10" ht="15.75" x14ac:dyDescent="0.25">
      <c r="A197" s="67"/>
      <c r="B197" s="34" t="s">
        <v>192</v>
      </c>
      <c r="C197" s="35">
        <v>1</v>
      </c>
      <c r="D197" s="35" t="s">
        <v>42</v>
      </c>
      <c r="E197" s="68">
        <v>3000000</v>
      </c>
      <c r="F197" s="151">
        <v>1</v>
      </c>
      <c r="G197" s="70">
        <v>3000000</v>
      </c>
      <c r="H197" s="91">
        <f t="shared" si="41"/>
        <v>1</v>
      </c>
      <c r="I197" s="92">
        <f t="shared" si="42"/>
        <v>0</v>
      </c>
      <c r="J197" s="91">
        <f t="shared" si="43"/>
        <v>0</v>
      </c>
    </row>
    <row r="198" spans="1:10" ht="15.75" x14ac:dyDescent="0.25">
      <c r="A198" s="67"/>
      <c r="B198" s="34" t="s">
        <v>193</v>
      </c>
      <c r="C198" s="35">
        <v>1</v>
      </c>
      <c r="D198" s="35" t="s">
        <v>42</v>
      </c>
      <c r="E198" s="68">
        <v>1250000</v>
      </c>
      <c r="F198" s="151">
        <v>1</v>
      </c>
      <c r="G198" s="70">
        <v>1250000</v>
      </c>
      <c r="H198" s="91">
        <f t="shared" si="41"/>
        <v>1</v>
      </c>
      <c r="I198" s="92">
        <f t="shared" si="42"/>
        <v>0</v>
      </c>
      <c r="J198" s="91">
        <f t="shared" si="43"/>
        <v>0</v>
      </c>
    </row>
    <row r="199" spans="1:10" ht="15.75" x14ac:dyDescent="0.25">
      <c r="A199" s="67"/>
      <c r="B199" s="34" t="s">
        <v>124</v>
      </c>
      <c r="C199" s="35">
        <v>4</v>
      </c>
      <c r="D199" s="35" t="s">
        <v>44</v>
      </c>
      <c r="E199" s="68">
        <v>3120000</v>
      </c>
      <c r="F199" s="151">
        <v>1</v>
      </c>
      <c r="G199" s="70">
        <v>3120000</v>
      </c>
      <c r="H199" s="91">
        <f t="shared" si="41"/>
        <v>1</v>
      </c>
      <c r="I199" s="92">
        <f t="shared" si="42"/>
        <v>0</v>
      </c>
      <c r="J199" s="91">
        <f t="shared" si="43"/>
        <v>0</v>
      </c>
    </row>
    <row r="200" spans="1:10" ht="15.75" x14ac:dyDescent="0.25">
      <c r="A200" s="67"/>
      <c r="B200" s="34" t="s">
        <v>194</v>
      </c>
      <c r="C200" s="35">
        <v>1</v>
      </c>
      <c r="D200" s="35" t="s">
        <v>42</v>
      </c>
      <c r="E200" s="68">
        <v>2030000</v>
      </c>
      <c r="F200" s="151">
        <v>1</v>
      </c>
      <c r="G200" s="70">
        <v>2030000</v>
      </c>
      <c r="H200" s="91">
        <f t="shared" si="41"/>
        <v>1</v>
      </c>
      <c r="I200" s="92">
        <f t="shared" si="42"/>
        <v>0</v>
      </c>
      <c r="J200" s="91">
        <f t="shared" si="43"/>
        <v>0</v>
      </c>
    </row>
    <row r="201" spans="1:10" ht="15.75" x14ac:dyDescent="0.25">
      <c r="A201" s="175"/>
      <c r="B201" s="176"/>
      <c r="C201" s="177"/>
      <c r="D201" s="177"/>
      <c r="E201" s="178"/>
      <c r="F201" s="179"/>
      <c r="G201" s="178"/>
      <c r="H201" s="180"/>
      <c r="I201" s="178"/>
      <c r="J201" s="180"/>
    </row>
    <row r="202" spans="1:10" ht="30" hidden="1" x14ac:dyDescent="0.25">
      <c r="A202" s="93" t="s">
        <v>184</v>
      </c>
      <c r="B202" s="27" t="s">
        <v>82</v>
      </c>
      <c r="C202" s="28"/>
      <c r="D202" s="28"/>
      <c r="E202" s="29">
        <f>SUM(E203:E211)</f>
        <v>30000000</v>
      </c>
      <c r="F202" s="148"/>
      <c r="G202" s="31">
        <f>SUM(G203:G211)</f>
        <v>0</v>
      </c>
      <c r="H202" s="32">
        <f t="shared" ref="H202:H228" si="44">G202/E202*100%</f>
        <v>0</v>
      </c>
      <c r="I202" s="29">
        <f t="shared" ref="I202:I228" si="45">E202-G202</f>
        <v>30000000</v>
      </c>
      <c r="J202" s="32">
        <f t="shared" ref="J202:J228" si="46">100%-H202</f>
        <v>1</v>
      </c>
    </row>
    <row r="203" spans="1:10" hidden="1" x14ac:dyDescent="0.25">
      <c r="B203" s="182" t="s">
        <v>64</v>
      </c>
      <c r="C203" s="183">
        <v>1</v>
      </c>
      <c r="D203" s="184" t="s">
        <v>32</v>
      </c>
      <c r="E203" s="144">
        <v>2000000</v>
      </c>
      <c r="F203" s="148">
        <v>0</v>
      </c>
      <c r="G203" s="31">
        <v>0</v>
      </c>
      <c r="H203" s="32">
        <f t="shared" si="44"/>
        <v>0</v>
      </c>
      <c r="I203" s="29">
        <f t="shared" si="45"/>
        <v>2000000</v>
      </c>
      <c r="J203" s="32">
        <f t="shared" si="46"/>
        <v>1</v>
      </c>
    </row>
    <row r="204" spans="1:10" hidden="1" x14ac:dyDescent="0.25">
      <c r="B204" s="162" t="s">
        <v>65</v>
      </c>
      <c r="C204" s="142">
        <v>3</v>
      </c>
      <c r="D204" s="143" t="s">
        <v>42</v>
      </c>
      <c r="E204" s="144">
        <v>9000000</v>
      </c>
      <c r="F204" s="148">
        <v>0</v>
      </c>
      <c r="G204" s="31">
        <v>0</v>
      </c>
      <c r="H204" s="32">
        <f t="shared" si="44"/>
        <v>0</v>
      </c>
      <c r="I204" s="29">
        <f t="shared" si="45"/>
        <v>9000000</v>
      </c>
      <c r="J204" s="32">
        <f t="shared" si="46"/>
        <v>1</v>
      </c>
    </row>
    <row r="205" spans="1:10" hidden="1" x14ac:dyDescent="0.25">
      <c r="B205" s="163" t="s">
        <v>66</v>
      </c>
      <c r="C205" s="142">
        <v>1</v>
      </c>
      <c r="D205" s="143" t="s">
        <v>42</v>
      </c>
      <c r="E205" s="144">
        <v>2000000</v>
      </c>
      <c r="F205" s="148">
        <v>0</v>
      </c>
      <c r="G205" s="31">
        <v>0</v>
      </c>
      <c r="H205" s="32">
        <f t="shared" si="44"/>
        <v>0</v>
      </c>
      <c r="I205" s="29">
        <f t="shared" si="45"/>
        <v>2000000</v>
      </c>
      <c r="J205" s="32">
        <f t="shared" si="46"/>
        <v>1</v>
      </c>
    </row>
    <row r="206" spans="1:10" hidden="1" x14ac:dyDescent="0.25">
      <c r="B206" s="163" t="s">
        <v>67</v>
      </c>
      <c r="C206" s="142">
        <v>1</v>
      </c>
      <c r="D206" s="143" t="s">
        <v>42</v>
      </c>
      <c r="E206" s="144">
        <v>3000000</v>
      </c>
      <c r="F206" s="148">
        <v>0</v>
      </c>
      <c r="G206" s="31">
        <v>0</v>
      </c>
      <c r="H206" s="32">
        <f t="shared" si="44"/>
        <v>0</v>
      </c>
      <c r="I206" s="29">
        <f t="shared" si="45"/>
        <v>3000000</v>
      </c>
      <c r="J206" s="32">
        <f t="shared" si="46"/>
        <v>1</v>
      </c>
    </row>
    <row r="207" spans="1:10" hidden="1" x14ac:dyDescent="0.25">
      <c r="B207" s="141" t="s">
        <v>68</v>
      </c>
      <c r="C207" s="142">
        <v>16</v>
      </c>
      <c r="D207" s="143" t="s">
        <v>69</v>
      </c>
      <c r="E207" s="144">
        <v>4000000</v>
      </c>
      <c r="F207" s="148">
        <v>0</v>
      </c>
      <c r="G207" s="31">
        <v>0</v>
      </c>
      <c r="H207" s="32">
        <f t="shared" si="44"/>
        <v>0</v>
      </c>
      <c r="I207" s="29">
        <f t="shared" si="45"/>
        <v>4000000</v>
      </c>
      <c r="J207" s="32">
        <f t="shared" si="46"/>
        <v>1</v>
      </c>
    </row>
    <row r="208" spans="1:10" hidden="1" x14ac:dyDescent="0.25">
      <c r="B208" s="162" t="s">
        <v>70</v>
      </c>
      <c r="C208" s="142">
        <v>1</v>
      </c>
      <c r="D208" s="143" t="s">
        <v>42</v>
      </c>
      <c r="E208" s="144">
        <v>3500000</v>
      </c>
      <c r="F208" s="148">
        <v>0</v>
      </c>
      <c r="G208" s="31">
        <v>0</v>
      </c>
      <c r="H208" s="32">
        <f t="shared" si="44"/>
        <v>0</v>
      </c>
      <c r="I208" s="29">
        <f t="shared" si="45"/>
        <v>3500000</v>
      </c>
      <c r="J208" s="32">
        <f t="shared" si="46"/>
        <v>1</v>
      </c>
    </row>
    <row r="209" spans="1:10" hidden="1" x14ac:dyDescent="0.25">
      <c r="B209" s="164" t="s">
        <v>71</v>
      </c>
      <c r="C209" s="142">
        <v>1</v>
      </c>
      <c r="D209" s="143" t="s">
        <v>42</v>
      </c>
      <c r="E209" s="144">
        <v>1000000</v>
      </c>
      <c r="F209" s="148">
        <v>0</v>
      </c>
      <c r="G209" s="31">
        <v>0</v>
      </c>
      <c r="H209" s="32">
        <f t="shared" si="44"/>
        <v>0</v>
      </c>
      <c r="I209" s="29">
        <f t="shared" si="45"/>
        <v>1000000</v>
      </c>
      <c r="J209" s="32">
        <f t="shared" si="46"/>
        <v>1</v>
      </c>
    </row>
    <row r="210" spans="1:10" hidden="1" x14ac:dyDescent="0.25">
      <c r="B210" s="27" t="s">
        <v>83</v>
      </c>
      <c r="C210" s="28">
        <v>10</v>
      </c>
      <c r="D210" s="99" t="s">
        <v>84</v>
      </c>
      <c r="E210" s="146">
        <v>2500000</v>
      </c>
      <c r="F210" s="148">
        <v>0</v>
      </c>
      <c r="G210" s="31">
        <v>0</v>
      </c>
      <c r="H210" s="32">
        <f t="shared" si="44"/>
        <v>0</v>
      </c>
      <c r="I210" s="29">
        <f t="shared" si="45"/>
        <v>2500000</v>
      </c>
      <c r="J210" s="32">
        <f t="shared" si="46"/>
        <v>1</v>
      </c>
    </row>
    <row r="211" spans="1:10" hidden="1" x14ac:dyDescent="0.25">
      <c r="B211" s="147" t="s">
        <v>127</v>
      </c>
      <c r="C211" s="28">
        <v>5</v>
      </c>
      <c r="D211" s="99" t="s">
        <v>128</v>
      </c>
      <c r="E211" s="146">
        <v>3000000</v>
      </c>
      <c r="F211" s="148">
        <v>0</v>
      </c>
      <c r="G211" s="31">
        <v>0</v>
      </c>
      <c r="H211" s="32">
        <f t="shared" si="44"/>
        <v>0</v>
      </c>
      <c r="I211" s="29">
        <f t="shared" si="45"/>
        <v>3000000</v>
      </c>
      <c r="J211" s="32">
        <f t="shared" si="46"/>
        <v>1</v>
      </c>
    </row>
    <row r="212" spans="1:10" ht="30" x14ac:dyDescent="0.25">
      <c r="A212" s="185" t="s">
        <v>195</v>
      </c>
      <c r="B212" s="27" t="s">
        <v>30</v>
      </c>
      <c r="C212" s="28"/>
      <c r="D212" s="28"/>
      <c r="E212" s="29">
        <f>SUM(E213:E218)</f>
        <v>15000000</v>
      </c>
      <c r="F212" s="148"/>
      <c r="G212" s="31">
        <f>SUM(G213:G218)</f>
        <v>15000000</v>
      </c>
      <c r="H212" s="32">
        <f t="shared" si="44"/>
        <v>1</v>
      </c>
      <c r="I212" s="29">
        <f t="shared" si="45"/>
        <v>0</v>
      </c>
      <c r="J212" s="32">
        <f t="shared" si="46"/>
        <v>0</v>
      </c>
    </row>
    <row r="213" spans="1:10" ht="15.75" x14ac:dyDescent="0.25">
      <c r="A213" s="67"/>
      <c r="B213" s="34" t="s">
        <v>41</v>
      </c>
      <c r="C213" s="35">
        <v>1</v>
      </c>
      <c r="D213" s="35" t="s">
        <v>32</v>
      </c>
      <c r="E213" s="68">
        <v>375000</v>
      </c>
      <c r="F213" s="148">
        <v>1</v>
      </c>
      <c r="G213" s="31">
        <v>375000</v>
      </c>
      <c r="H213" s="105">
        <f t="shared" si="44"/>
        <v>1</v>
      </c>
      <c r="I213" s="106">
        <f t="shared" si="45"/>
        <v>0</v>
      </c>
      <c r="J213" s="188">
        <f t="shared" si="46"/>
        <v>0</v>
      </c>
    </row>
    <row r="214" spans="1:10" ht="15.75" x14ac:dyDescent="0.25">
      <c r="A214" s="67"/>
      <c r="B214" s="34" t="s">
        <v>192</v>
      </c>
      <c r="C214" s="35">
        <v>1</v>
      </c>
      <c r="D214" s="35" t="s">
        <v>32</v>
      </c>
      <c r="E214" s="68">
        <v>2000000</v>
      </c>
      <c r="F214" s="148">
        <v>1</v>
      </c>
      <c r="G214" s="31">
        <v>2000000</v>
      </c>
      <c r="H214" s="105">
        <f t="shared" si="44"/>
        <v>1</v>
      </c>
      <c r="I214" s="106">
        <f t="shared" si="45"/>
        <v>0</v>
      </c>
      <c r="J214" s="188">
        <f t="shared" si="46"/>
        <v>0</v>
      </c>
    </row>
    <row r="215" spans="1:10" ht="15.75" x14ac:dyDescent="0.25">
      <c r="A215" s="67"/>
      <c r="B215" s="34" t="s">
        <v>200</v>
      </c>
      <c r="C215" s="35">
        <v>1</v>
      </c>
      <c r="D215" s="35" t="s">
        <v>32</v>
      </c>
      <c r="E215" s="68">
        <v>1000000</v>
      </c>
      <c r="F215" s="148">
        <v>1</v>
      </c>
      <c r="G215" s="31">
        <v>1000000</v>
      </c>
      <c r="H215" s="105">
        <f t="shared" si="44"/>
        <v>1</v>
      </c>
      <c r="I215" s="106">
        <f t="shared" si="45"/>
        <v>0</v>
      </c>
      <c r="J215" s="188">
        <f t="shared" si="46"/>
        <v>0</v>
      </c>
    </row>
    <row r="216" spans="1:10" ht="15.75" x14ac:dyDescent="0.25">
      <c r="A216" s="67"/>
      <c r="B216" s="34" t="s">
        <v>119</v>
      </c>
      <c r="C216" s="35">
        <v>1</v>
      </c>
      <c r="D216" s="35" t="s">
        <v>32</v>
      </c>
      <c r="E216" s="68">
        <v>7500000</v>
      </c>
      <c r="F216" s="148">
        <v>1</v>
      </c>
      <c r="G216" s="31">
        <v>7500000</v>
      </c>
      <c r="H216" s="105">
        <f t="shared" si="44"/>
        <v>1</v>
      </c>
      <c r="I216" s="106">
        <f t="shared" si="45"/>
        <v>0</v>
      </c>
      <c r="J216" s="188">
        <f t="shared" si="46"/>
        <v>0</v>
      </c>
    </row>
    <row r="217" spans="1:10" ht="15.75" x14ac:dyDescent="0.25">
      <c r="A217" s="67"/>
      <c r="B217" s="34" t="s">
        <v>201</v>
      </c>
      <c r="C217" s="35">
        <v>1</v>
      </c>
      <c r="D217" s="35" t="s">
        <v>32</v>
      </c>
      <c r="E217" s="68">
        <v>2625000</v>
      </c>
      <c r="F217" s="148">
        <v>1</v>
      </c>
      <c r="G217" s="31">
        <v>2625000</v>
      </c>
      <c r="H217" s="105">
        <f t="shared" si="44"/>
        <v>1</v>
      </c>
      <c r="I217" s="106">
        <f t="shared" si="45"/>
        <v>0</v>
      </c>
      <c r="J217" s="188">
        <f t="shared" si="46"/>
        <v>0</v>
      </c>
    </row>
    <row r="218" spans="1:10" ht="15.75" x14ac:dyDescent="0.25">
      <c r="A218" s="189"/>
      <c r="B218" s="34" t="s">
        <v>202</v>
      </c>
      <c r="C218" s="35">
        <v>1</v>
      </c>
      <c r="D218" s="35" t="s">
        <v>32</v>
      </c>
      <c r="E218" s="68">
        <v>1500000</v>
      </c>
      <c r="F218" s="30">
        <v>1</v>
      </c>
      <c r="G218" s="170">
        <v>1500000</v>
      </c>
      <c r="H218" s="171">
        <f t="shared" si="44"/>
        <v>1</v>
      </c>
      <c r="I218" s="170">
        <f t="shared" si="45"/>
        <v>0</v>
      </c>
      <c r="J218" s="171">
        <f t="shared" si="46"/>
        <v>0</v>
      </c>
    </row>
    <row r="219" spans="1:10" ht="15.75" hidden="1" x14ac:dyDescent="0.25">
      <c r="A219" s="90" t="s">
        <v>195</v>
      </c>
      <c r="B219" s="34" t="s">
        <v>201</v>
      </c>
      <c r="C219" s="35" t="s">
        <v>32</v>
      </c>
      <c r="D219" s="35">
        <v>1</v>
      </c>
      <c r="E219" s="68">
        <v>2625000</v>
      </c>
      <c r="F219" s="151"/>
      <c r="G219" s="70">
        <f>SUM(G220:G228)</f>
        <v>0</v>
      </c>
      <c r="H219" s="91">
        <f t="shared" si="44"/>
        <v>0</v>
      </c>
      <c r="I219" s="92">
        <f t="shared" si="45"/>
        <v>2625000</v>
      </c>
      <c r="J219" s="91">
        <f t="shared" si="46"/>
        <v>1</v>
      </c>
    </row>
    <row r="220" spans="1:10" hidden="1" x14ac:dyDescent="0.25">
      <c r="A220" s="67"/>
      <c r="B220" s="190" t="s">
        <v>64</v>
      </c>
      <c r="C220" s="142">
        <v>1</v>
      </c>
      <c r="D220" s="143" t="s">
        <v>32</v>
      </c>
      <c r="E220" s="144">
        <v>2000000</v>
      </c>
      <c r="F220" s="148">
        <v>0</v>
      </c>
      <c r="G220" s="31">
        <v>0</v>
      </c>
      <c r="H220" s="32">
        <f t="shared" si="44"/>
        <v>0</v>
      </c>
      <c r="I220" s="29">
        <f t="shared" si="45"/>
        <v>2000000</v>
      </c>
      <c r="J220" s="32">
        <f t="shared" si="46"/>
        <v>1</v>
      </c>
    </row>
    <row r="221" spans="1:10" hidden="1" x14ac:dyDescent="0.25">
      <c r="A221" s="67"/>
      <c r="B221" s="190" t="s">
        <v>65</v>
      </c>
      <c r="C221" s="142">
        <v>4</v>
      </c>
      <c r="D221" s="143" t="s">
        <v>42</v>
      </c>
      <c r="E221" s="144">
        <v>9000000</v>
      </c>
      <c r="F221" s="148">
        <v>0</v>
      </c>
      <c r="G221" s="31">
        <v>0</v>
      </c>
      <c r="H221" s="32">
        <f t="shared" si="44"/>
        <v>0</v>
      </c>
      <c r="I221" s="29">
        <f t="shared" si="45"/>
        <v>9000000</v>
      </c>
      <c r="J221" s="32">
        <f t="shared" si="46"/>
        <v>1</v>
      </c>
    </row>
    <row r="222" spans="1:10" hidden="1" x14ac:dyDescent="0.25">
      <c r="A222" s="67"/>
      <c r="B222" s="191" t="s">
        <v>66</v>
      </c>
      <c r="C222" s="142">
        <v>1</v>
      </c>
      <c r="D222" s="143" t="s">
        <v>42</v>
      </c>
      <c r="E222" s="144">
        <v>2000000</v>
      </c>
      <c r="F222" s="148">
        <v>0</v>
      </c>
      <c r="G222" s="31">
        <v>0</v>
      </c>
      <c r="H222" s="32">
        <f t="shared" si="44"/>
        <v>0</v>
      </c>
      <c r="I222" s="29">
        <f t="shared" si="45"/>
        <v>2000000</v>
      </c>
      <c r="J222" s="32">
        <f t="shared" si="46"/>
        <v>1</v>
      </c>
    </row>
    <row r="223" spans="1:10" hidden="1" x14ac:dyDescent="0.25">
      <c r="A223" s="67"/>
      <c r="B223" s="191" t="s">
        <v>67</v>
      </c>
      <c r="C223" s="142">
        <v>1</v>
      </c>
      <c r="D223" s="143" t="s">
        <v>42</v>
      </c>
      <c r="E223" s="144">
        <v>3000000</v>
      </c>
      <c r="F223" s="148">
        <v>0</v>
      </c>
      <c r="G223" s="31">
        <v>0</v>
      </c>
      <c r="H223" s="32">
        <f t="shared" si="44"/>
        <v>0</v>
      </c>
      <c r="I223" s="29">
        <f t="shared" si="45"/>
        <v>3000000</v>
      </c>
      <c r="J223" s="32">
        <f t="shared" si="46"/>
        <v>1</v>
      </c>
    </row>
    <row r="224" spans="1:10" hidden="1" x14ac:dyDescent="0.25">
      <c r="A224" s="67"/>
      <c r="B224" s="192" t="s">
        <v>68</v>
      </c>
      <c r="C224" s="142">
        <v>18</v>
      </c>
      <c r="D224" s="143" t="s">
        <v>69</v>
      </c>
      <c r="E224" s="144">
        <v>4000000</v>
      </c>
      <c r="F224" s="148">
        <v>0</v>
      </c>
      <c r="G224" s="31">
        <v>0</v>
      </c>
      <c r="H224" s="32">
        <f t="shared" si="44"/>
        <v>0</v>
      </c>
      <c r="I224" s="29">
        <f t="shared" si="45"/>
        <v>4000000</v>
      </c>
      <c r="J224" s="32">
        <f t="shared" si="46"/>
        <v>1</v>
      </c>
    </row>
    <row r="225" spans="1:10" hidden="1" x14ac:dyDescent="0.25">
      <c r="A225" s="67"/>
      <c r="B225" s="190" t="s">
        <v>70</v>
      </c>
      <c r="C225" s="142">
        <v>1</v>
      </c>
      <c r="D225" s="143" t="s">
        <v>42</v>
      </c>
      <c r="E225" s="144">
        <v>3500000</v>
      </c>
      <c r="F225" s="148">
        <v>0</v>
      </c>
      <c r="G225" s="31">
        <v>0</v>
      </c>
      <c r="H225" s="32">
        <f t="shared" si="44"/>
        <v>0</v>
      </c>
      <c r="I225" s="29">
        <f t="shared" si="45"/>
        <v>3500000</v>
      </c>
      <c r="J225" s="32">
        <f t="shared" si="46"/>
        <v>1</v>
      </c>
    </row>
    <row r="226" spans="1:10" hidden="1" x14ac:dyDescent="0.25">
      <c r="A226" s="67"/>
      <c r="B226" s="193" t="s">
        <v>71</v>
      </c>
      <c r="C226" s="142">
        <v>1</v>
      </c>
      <c r="D226" s="143" t="s">
        <v>42</v>
      </c>
      <c r="E226" s="144">
        <v>1000000</v>
      </c>
      <c r="F226" s="148">
        <v>0</v>
      </c>
      <c r="G226" s="31">
        <v>0</v>
      </c>
      <c r="H226" s="32">
        <f t="shared" si="44"/>
        <v>0</v>
      </c>
      <c r="I226" s="29">
        <f t="shared" si="45"/>
        <v>1000000</v>
      </c>
      <c r="J226" s="32">
        <f t="shared" si="46"/>
        <v>1</v>
      </c>
    </row>
    <row r="227" spans="1:10" hidden="1" x14ac:dyDescent="0.25">
      <c r="A227" s="67"/>
      <c r="B227" s="194" t="s">
        <v>83</v>
      </c>
      <c r="C227" s="28">
        <v>10</v>
      </c>
      <c r="D227" s="99" t="s">
        <v>84</v>
      </c>
      <c r="E227" s="146">
        <v>2500000</v>
      </c>
      <c r="F227" s="148">
        <v>0</v>
      </c>
      <c r="G227" s="31">
        <v>0</v>
      </c>
      <c r="H227" s="32">
        <f t="shared" si="44"/>
        <v>0</v>
      </c>
      <c r="I227" s="29">
        <f t="shared" si="45"/>
        <v>2500000</v>
      </c>
      <c r="J227" s="32">
        <f t="shared" si="46"/>
        <v>1</v>
      </c>
    </row>
    <row r="228" spans="1:10" hidden="1" x14ac:dyDescent="0.25">
      <c r="A228" s="67"/>
      <c r="B228" s="195" t="s">
        <v>127</v>
      </c>
      <c r="C228" s="44">
        <v>5</v>
      </c>
      <c r="D228" s="99" t="s">
        <v>128</v>
      </c>
      <c r="E228" s="146">
        <v>3000000</v>
      </c>
      <c r="F228" s="159">
        <v>0</v>
      </c>
      <c r="G228" s="46">
        <v>0</v>
      </c>
      <c r="H228" s="47">
        <f t="shared" si="44"/>
        <v>0</v>
      </c>
      <c r="I228" s="48">
        <f t="shared" si="45"/>
        <v>3000000</v>
      </c>
      <c r="J228" s="47">
        <f t="shared" si="46"/>
        <v>1</v>
      </c>
    </row>
    <row r="229" spans="1:10" x14ac:dyDescent="0.25">
      <c r="A229" s="110"/>
      <c r="B229" s="67"/>
      <c r="C229" s="118"/>
      <c r="D229" s="196"/>
      <c r="E229" s="197"/>
      <c r="F229" s="121"/>
      <c r="G229" s="198"/>
      <c r="H229" s="114"/>
      <c r="I229" s="115"/>
      <c r="J229" s="114"/>
    </row>
    <row r="230" spans="1:10" ht="30.75" thickBot="1" x14ac:dyDescent="0.3">
      <c r="A230" s="84" t="s">
        <v>203</v>
      </c>
      <c r="B230" s="27" t="s">
        <v>30</v>
      </c>
      <c r="C230" s="28"/>
      <c r="D230" s="28"/>
      <c r="E230" s="29">
        <f>SUM(E231:E235)</f>
        <v>15000000</v>
      </c>
      <c r="F230" s="148"/>
      <c r="G230" s="31">
        <f>SUM(G231:G235)</f>
        <v>15000000</v>
      </c>
      <c r="H230" s="32">
        <f t="shared" ref="H230:H235" si="47">G230/E230*100%</f>
        <v>1</v>
      </c>
      <c r="I230" s="29">
        <f t="shared" ref="I230:I235" si="48">E230-G230</f>
        <v>0</v>
      </c>
      <c r="J230" s="32">
        <f t="shared" ref="J230:J235" si="49">100%-H230</f>
        <v>0</v>
      </c>
    </row>
    <row r="231" spans="1:10" ht="18.75" customHeight="1" thickBot="1" x14ac:dyDescent="0.3">
      <c r="A231" s="67"/>
      <c r="B231" s="199" t="s">
        <v>41</v>
      </c>
      <c r="C231" s="200">
        <v>1</v>
      </c>
      <c r="D231" s="200" t="s">
        <v>42</v>
      </c>
      <c r="E231" s="89">
        <v>375000</v>
      </c>
      <c r="F231" s="151">
        <v>1</v>
      </c>
      <c r="G231" s="70">
        <v>375000</v>
      </c>
      <c r="H231" s="91">
        <f t="shared" si="47"/>
        <v>1</v>
      </c>
      <c r="I231" s="92">
        <f t="shared" si="48"/>
        <v>0</v>
      </c>
      <c r="J231" s="91">
        <f t="shared" si="49"/>
        <v>0</v>
      </c>
    </row>
    <row r="232" spans="1:10" ht="19.5" customHeight="1" thickBot="1" x14ac:dyDescent="0.3">
      <c r="A232" s="67"/>
      <c r="B232" s="201" t="s">
        <v>205</v>
      </c>
      <c r="C232" s="202">
        <v>1</v>
      </c>
      <c r="D232" s="202" t="s">
        <v>42</v>
      </c>
      <c r="E232" s="89">
        <v>3000000</v>
      </c>
      <c r="F232" s="151">
        <v>1</v>
      </c>
      <c r="G232" s="70">
        <v>3000000</v>
      </c>
      <c r="H232" s="91">
        <f t="shared" si="47"/>
        <v>1</v>
      </c>
      <c r="I232" s="92">
        <f t="shared" si="48"/>
        <v>0</v>
      </c>
      <c r="J232" s="91">
        <f t="shared" si="49"/>
        <v>0</v>
      </c>
    </row>
    <row r="233" spans="1:10" ht="21.75" customHeight="1" thickBot="1" x14ac:dyDescent="0.3">
      <c r="A233" s="67"/>
      <c r="B233" s="201" t="s">
        <v>206</v>
      </c>
      <c r="C233" s="202">
        <v>27</v>
      </c>
      <c r="D233" s="202" t="s">
        <v>44</v>
      </c>
      <c r="E233" s="89">
        <v>4050000</v>
      </c>
      <c r="F233" s="151">
        <v>1</v>
      </c>
      <c r="G233" s="70">
        <v>4050000</v>
      </c>
      <c r="H233" s="91">
        <f t="shared" si="47"/>
        <v>1</v>
      </c>
      <c r="I233" s="92">
        <f t="shared" si="48"/>
        <v>0</v>
      </c>
      <c r="J233" s="91">
        <f t="shared" si="49"/>
        <v>0</v>
      </c>
    </row>
    <row r="234" spans="1:10" ht="20.25" customHeight="1" thickBot="1" x14ac:dyDescent="0.3">
      <c r="A234" s="67"/>
      <c r="B234" s="201" t="s">
        <v>207</v>
      </c>
      <c r="C234" s="202">
        <v>1</v>
      </c>
      <c r="D234" s="202" t="s">
        <v>42</v>
      </c>
      <c r="E234" s="89">
        <v>7500000</v>
      </c>
      <c r="F234" s="151">
        <v>1</v>
      </c>
      <c r="G234" s="70">
        <v>7500000</v>
      </c>
      <c r="H234" s="91">
        <f t="shared" si="47"/>
        <v>1</v>
      </c>
      <c r="I234" s="92">
        <f t="shared" si="48"/>
        <v>0</v>
      </c>
      <c r="J234" s="91">
        <f t="shared" si="49"/>
        <v>0</v>
      </c>
    </row>
    <row r="235" spans="1:10" ht="17.25" customHeight="1" thickBot="1" x14ac:dyDescent="0.3">
      <c r="A235" s="67"/>
      <c r="B235" s="201" t="s">
        <v>208</v>
      </c>
      <c r="C235" s="202">
        <v>1</v>
      </c>
      <c r="D235" s="202" t="s">
        <v>44</v>
      </c>
      <c r="E235" s="89">
        <v>75000</v>
      </c>
      <c r="F235" s="151">
        <v>1</v>
      </c>
      <c r="G235" s="70">
        <v>75000</v>
      </c>
      <c r="H235" s="91">
        <f t="shared" si="47"/>
        <v>1</v>
      </c>
      <c r="I235" s="92">
        <f t="shared" si="48"/>
        <v>0</v>
      </c>
      <c r="J235" s="91">
        <f t="shared" si="49"/>
        <v>0</v>
      </c>
    </row>
    <row r="236" spans="1:10" ht="15.75" x14ac:dyDescent="0.25">
      <c r="A236" s="67"/>
      <c r="B236" s="203"/>
      <c r="C236" s="204"/>
      <c r="D236" s="204"/>
      <c r="E236" s="89"/>
      <c r="F236" s="151"/>
      <c r="G236" s="70"/>
      <c r="H236" s="91"/>
      <c r="I236" s="92"/>
      <c r="J236" s="91"/>
    </row>
    <row r="237" spans="1:10" ht="15.75" x14ac:dyDescent="0.25">
      <c r="A237" s="152"/>
      <c r="B237" s="205"/>
      <c r="C237" s="154"/>
      <c r="D237" s="154"/>
      <c r="E237" s="155"/>
      <c r="F237" s="156"/>
      <c r="G237" s="155"/>
      <c r="H237" s="157"/>
      <c r="I237" s="155"/>
      <c r="J237" s="157"/>
    </row>
    <row r="238" spans="1:10" ht="30" hidden="1" x14ac:dyDescent="0.25">
      <c r="A238" s="93" t="s">
        <v>203</v>
      </c>
      <c r="B238" s="27" t="s">
        <v>82</v>
      </c>
      <c r="C238" s="28"/>
      <c r="D238" s="28"/>
      <c r="E238" s="29">
        <f>SUM(E239:E246)</f>
        <v>30000000</v>
      </c>
      <c r="F238" s="148"/>
      <c r="G238" s="31">
        <f>SUM(G239:G246)</f>
        <v>0</v>
      </c>
      <c r="H238" s="32">
        <f t="shared" ref="H238:H254" si="50">G238/E238*100%</f>
        <v>0</v>
      </c>
      <c r="I238" s="29">
        <f t="shared" ref="I238:I254" si="51">E238-G238</f>
        <v>30000000</v>
      </c>
      <c r="J238" s="32">
        <f t="shared" ref="J238:J254" si="52">100%-H238</f>
        <v>1</v>
      </c>
    </row>
    <row r="239" spans="1:10" hidden="1" x14ac:dyDescent="0.25">
      <c r="B239" s="162" t="s">
        <v>64</v>
      </c>
      <c r="C239" s="142">
        <v>1</v>
      </c>
      <c r="D239" s="143" t="s">
        <v>32</v>
      </c>
      <c r="E239" s="144">
        <v>2000000</v>
      </c>
      <c r="F239" s="148">
        <v>0</v>
      </c>
      <c r="G239" s="31">
        <v>0</v>
      </c>
      <c r="H239" s="32">
        <f t="shared" si="50"/>
        <v>0</v>
      </c>
      <c r="I239" s="29">
        <f t="shared" si="51"/>
        <v>2000000</v>
      </c>
      <c r="J239" s="32">
        <f t="shared" si="52"/>
        <v>1</v>
      </c>
    </row>
    <row r="240" spans="1:10" hidden="1" x14ac:dyDescent="0.25">
      <c r="B240" s="162" t="s">
        <v>65</v>
      </c>
      <c r="C240" s="142">
        <v>3</v>
      </c>
      <c r="D240" s="143" t="s">
        <v>42</v>
      </c>
      <c r="E240" s="144">
        <v>9000000</v>
      </c>
      <c r="F240" s="148">
        <v>0</v>
      </c>
      <c r="G240" s="31">
        <v>0</v>
      </c>
      <c r="H240" s="32">
        <f t="shared" si="50"/>
        <v>0</v>
      </c>
      <c r="I240" s="29">
        <f t="shared" si="51"/>
        <v>9000000</v>
      </c>
      <c r="J240" s="32">
        <f t="shared" si="52"/>
        <v>1</v>
      </c>
    </row>
    <row r="241" spans="1:10" hidden="1" x14ac:dyDescent="0.25">
      <c r="B241" s="163" t="s">
        <v>66</v>
      </c>
      <c r="C241" s="142">
        <v>1</v>
      </c>
      <c r="D241" s="143" t="s">
        <v>42</v>
      </c>
      <c r="E241" s="144">
        <v>2000000</v>
      </c>
      <c r="F241" s="148">
        <v>0</v>
      </c>
      <c r="G241" s="31">
        <v>0</v>
      </c>
      <c r="H241" s="32">
        <f t="shared" si="50"/>
        <v>0</v>
      </c>
      <c r="I241" s="29">
        <f t="shared" si="51"/>
        <v>2000000</v>
      </c>
      <c r="J241" s="32">
        <f t="shared" si="52"/>
        <v>1</v>
      </c>
    </row>
    <row r="242" spans="1:10" hidden="1" x14ac:dyDescent="0.25">
      <c r="B242" s="163" t="s">
        <v>67</v>
      </c>
      <c r="C242" s="142">
        <v>1</v>
      </c>
      <c r="D242" s="143" t="s">
        <v>42</v>
      </c>
      <c r="E242" s="144">
        <v>3000000</v>
      </c>
      <c r="F242" s="148">
        <v>0</v>
      </c>
      <c r="G242" s="31">
        <v>0</v>
      </c>
      <c r="H242" s="32">
        <f t="shared" si="50"/>
        <v>0</v>
      </c>
      <c r="I242" s="29">
        <f t="shared" si="51"/>
        <v>3000000</v>
      </c>
      <c r="J242" s="32">
        <f t="shared" si="52"/>
        <v>1</v>
      </c>
    </row>
    <row r="243" spans="1:10" hidden="1" x14ac:dyDescent="0.25">
      <c r="B243" s="141" t="s">
        <v>68</v>
      </c>
      <c r="C243" s="142">
        <v>22</v>
      </c>
      <c r="D243" s="143" t="s">
        <v>69</v>
      </c>
      <c r="E243" s="144">
        <v>5500000</v>
      </c>
      <c r="F243" s="148">
        <v>0</v>
      </c>
      <c r="G243" s="31">
        <v>0</v>
      </c>
      <c r="H243" s="32">
        <f t="shared" si="50"/>
        <v>0</v>
      </c>
      <c r="I243" s="29">
        <f t="shared" si="51"/>
        <v>5500000</v>
      </c>
      <c r="J243" s="32">
        <f t="shared" si="52"/>
        <v>1</v>
      </c>
    </row>
    <row r="244" spans="1:10" hidden="1" x14ac:dyDescent="0.25">
      <c r="B244" s="162" t="s">
        <v>70</v>
      </c>
      <c r="C244" s="142">
        <v>1</v>
      </c>
      <c r="D244" s="143" t="s">
        <v>42</v>
      </c>
      <c r="E244" s="144">
        <v>5000000</v>
      </c>
      <c r="F244" s="148">
        <v>0</v>
      </c>
      <c r="G244" s="31">
        <v>0</v>
      </c>
      <c r="H244" s="32">
        <f t="shared" si="50"/>
        <v>0</v>
      </c>
      <c r="I244" s="29">
        <f t="shared" si="51"/>
        <v>5000000</v>
      </c>
      <c r="J244" s="32">
        <f t="shared" si="52"/>
        <v>1</v>
      </c>
    </row>
    <row r="245" spans="1:10" hidden="1" x14ac:dyDescent="0.25">
      <c r="B245" s="164" t="s">
        <v>71</v>
      </c>
      <c r="C245" s="142">
        <v>1</v>
      </c>
      <c r="D245" s="143" t="s">
        <v>42</v>
      </c>
      <c r="E245" s="144">
        <v>1000000</v>
      </c>
      <c r="F245" s="148">
        <v>0</v>
      </c>
      <c r="G245" s="31">
        <v>0</v>
      </c>
      <c r="H245" s="32">
        <f t="shared" si="50"/>
        <v>0</v>
      </c>
      <c r="I245" s="29">
        <f t="shared" si="51"/>
        <v>1000000</v>
      </c>
      <c r="J245" s="32">
        <f t="shared" si="52"/>
        <v>1</v>
      </c>
    </row>
    <row r="246" spans="1:10" hidden="1" x14ac:dyDescent="0.25">
      <c r="B246" s="27" t="s">
        <v>83</v>
      </c>
      <c r="C246" s="28">
        <v>10</v>
      </c>
      <c r="D246" s="99" t="s">
        <v>84</v>
      </c>
      <c r="E246" s="146">
        <v>2500000</v>
      </c>
      <c r="F246" s="148">
        <v>0</v>
      </c>
      <c r="G246" s="31">
        <v>0</v>
      </c>
      <c r="H246" s="32">
        <f t="shared" si="50"/>
        <v>0</v>
      </c>
      <c r="I246" s="29">
        <f t="shared" si="51"/>
        <v>2500000</v>
      </c>
      <c r="J246" s="32">
        <f t="shared" si="52"/>
        <v>1</v>
      </c>
    </row>
    <row r="247" spans="1:10" ht="30" x14ac:dyDescent="0.25">
      <c r="A247" s="84" t="s">
        <v>209</v>
      </c>
      <c r="B247" s="27" t="s">
        <v>30</v>
      </c>
      <c r="C247" s="28"/>
      <c r="D247" s="28"/>
      <c r="E247" s="29">
        <f>SUM(E248:E254)</f>
        <v>15000000</v>
      </c>
      <c r="F247" s="148"/>
      <c r="G247" s="31">
        <f>SUM(G248:G254)</f>
        <v>15000000</v>
      </c>
      <c r="H247" s="32">
        <f t="shared" si="50"/>
        <v>1</v>
      </c>
      <c r="I247" s="29">
        <f t="shared" si="51"/>
        <v>0</v>
      </c>
      <c r="J247" s="32">
        <f t="shared" si="52"/>
        <v>0</v>
      </c>
    </row>
    <row r="248" spans="1:10" ht="15.75" x14ac:dyDescent="0.25">
      <c r="A248" s="67"/>
      <c r="B248" s="34" t="s">
        <v>41</v>
      </c>
      <c r="C248" s="35">
        <v>1</v>
      </c>
      <c r="D248" s="35" t="s">
        <v>32</v>
      </c>
      <c r="E248" s="68">
        <v>375000</v>
      </c>
      <c r="F248" s="151">
        <v>1</v>
      </c>
      <c r="G248" s="70">
        <v>375000</v>
      </c>
      <c r="H248" s="91">
        <f t="shared" si="50"/>
        <v>1</v>
      </c>
      <c r="I248" s="92">
        <f t="shared" si="51"/>
        <v>0</v>
      </c>
      <c r="J248" s="91">
        <f t="shared" si="52"/>
        <v>0</v>
      </c>
    </row>
    <row r="249" spans="1:10" ht="15.75" x14ac:dyDescent="0.25">
      <c r="A249" s="67"/>
      <c r="B249" s="34" t="s">
        <v>192</v>
      </c>
      <c r="C249" s="35">
        <v>1</v>
      </c>
      <c r="D249" s="35" t="s">
        <v>32</v>
      </c>
      <c r="E249" s="68">
        <v>5000000</v>
      </c>
      <c r="F249" s="151">
        <v>1</v>
      </c>
      <c r="G249" s="70">
        <v>5000000</v>
      </c>
      <c r="H249" s="91">
        <f t="shared" si="50"/>
        <v>1</v>
      </c>
      <c r="I249" s="92">
        <f t="shared" si="51"/>
        <v>0</v>
      </c>
      <c r="J249" s="91">
        <f t="shared" si="52"/>
        <v>0</v>
      </c>
    </row>
    <row r="250" spans="1:10" ht="15.75" x14ac:dyDescent="0.25">
      <c r="A250" s="67"/>
      <c r="B250" s="34" t="s">
        <v>211</v>
      </c>
      <c r="C250" s="35">
        <v>1</v>
      </c>
      <c r="D250" s="35" t="s">
        <v>32</v>
      </c>
      <c r="E250" s="68">
        <v>1350000</v>
      </c>
      <c r="F250" s="151">
        <v>1</v>
      </c>
      <c r="G250" s="70">
        <v>1350000</v>
      </c>
      <c r="H250" s="91">
        <f t="shared" si="50"/>
        <v>1</v>
      </c>
      <c r="I250" s="92">
        <f t="shared" si="51"/>
        <v>0</v>
      </c>
      <c r="J250" s="91">
        <f t="shared" si="52"/>
        <v>0</v>
      </c>
    </row>
    <row r="251" spans="1:10" ht="15.75" x14ac:dyDescent="0.25">
      <c r="A251" s="67"/>
      <c r="B251" s="34" t="s">
        <v>212</v>
      </c>
      <c r="C251" s="35">
        <v>1</v>
      </c>
      <c r="D251" s="35" t="s">
        <v>32</v>
      </c>
      <c r="E251" s="68">
        <v>1500000</v>
      </c>
      <c r="F251" s="151">
        <v>1</v>
      </c>
      <c r="G251" s="70">
        <v>1500000</v>
      </c>
      <c r="H251" s="91">
        <f t="shared" si="50"/>
        <v>1</v>
      </c>
      <c r="I251" s="92">
        <f t="shared" si="51"/>
        <v>0</v>
      </c>
      <c r="J251" s="91">
        <f t="shared" si="52"/>
        <v>0</v>
      </c>
    </row>
    <row r="252" spans="1:10" ht="15.75" x14ac:dyDescent="0.25">
      <c r="A252" s="67"/>
      <c r="B252" s="34" t="s">
        <v>202</v>
      </c>
      <c r="C252" s="35">
        <v>1</v>
      </c>
      <c r="D252" s="35" t="s">
        <v>32</v>
      </c>
      <c r="E252" s="68">
        <v>3500000</v>
      </c>
      <c r="F252" s="151">
        <v>1</v>
      </c>
      <c r="G252" s="70">
        <v>3500000</v>
      </c>
      <c r="H252" s="91">
        <f t="shared" si="50"/>
        <v>1</v>
      </c>
      <c r="I252" s="92">
        <f t="shared" si="51"/>
        <v>0</v>
      </c>
      <c r="J252" s="91">
        <f t="shared" si="52"/>
        <v>0</v>
      </c>
    </row>
    <row r="253" spans="1:10" ht="15.75" x14ac:dyDescent="0.25">
      <c r="A253" s="67"/>
      <c r="B253" s="34" t="s">
        <v>213</v>
      </c>
      <c r="C253" s="35">
        <v>1</v>
      </c>
      <c r="D253" s="35" t="s">
        <v>32</v>
      </c>
      <c r="E253" s="68">
        <v>775000</v>
      </c>
      <c r="F253" s="151">
        <v>1</v>
      </c>
      <c r="G253" s="70">
        <v>775000</v>
      </c>
      <c r="H253" s="91">
        <f t="shared" si="50"/>
        <v>1</v>
      </c>
      <c r="I253" s="92">
        <f t="shared" si="51"/>
        <v>0</v>
      </c>
      <c r="J253" s="91">
        <f t="shared" si="52"/>
        <v>0</v>
      </c>
    </row>
    <row r="254" spans="1:10" ht="15.75" x14ac:dyDescent="0.25">
      <c r="A254" s="67"/>
      <c r="B254" s="34" t="s">
        <v>214</v>
      </c>
      <c r="C254" s="35">
        <v>1</v>
      </c>
      <c r="D254" s="35" t="s">
        <v>32</v>
      </c>
      <c r="E254" s="68">
        <v>2500000</v>
      </c>
      <c r="F254" s="151">
        <v>1</v>
      </c>
      <c r="G254" s="70">
        <v>2500000</v>
      </c>
      <c r="H254" s="91">
        <f t="shared" si="50"/>
        <v>1</v>
      </c>
      <c r="I254" s="92">
        <f t="shared" si="51"/>
        <v>0</v>
      </c>
      <c r="J254" s="91">
        <f t="shared" si="52"/>
        <v>0</v>
      </c>
    </row>
    <row r="255" spans="1:10" x14ac:dyDescent="0.25">
      <c r="A255" s="67"/>
      <c r="B255" s="206"/>
      <c r="C255" s="207"/>
      <c r="D255" s="207"/>
      <c r="E255" s="89"/>
      <c r="F255" s="151"/>
      <c r="G255" s="70"/>
      <c r="H255" s="91"/>
      <c r="I255" s="92"/>
      <c r="J255" s="91"/>
    </row>
    <row r="256" spans="1:10" ht="15.75" x14ac:dyDescent="0.25">
      <c r="A256" s="152"/>
      <c r="B256" s="205"/>
      <c r="C256" s="154"/>
      <c r="D256" s="154"/>
      <c r="E256" s="155"/>
      <c r="F256" s="156"/>
      <c r="G256" s="155"/>
      <c r="H256" s="157"/>
      <c r="I256" s="155"/>
      <c r="J256" s="157"/>
    </row>
    <row r="257" spans="1:10" ht="30" hidden="1" x14ac:dyDescent="0.25">
      <c r="A257" s="93" t="s">
        <v>209</v>
      </c>
      <c r="B257" s="27" t="s">
        <v>82</v>
      </c>
      <c r="C257" s="28"/>
      <c r="D257" s="28"/>
      <c r="E257" s="29">
        <f>SUM(E258:E266)</f>
        <v>30000000</v>
      </c>
      <c r="F257" s="148"/>
      <c r="G257" s="31">
        <f>SUM(G258:G266)</f>
        <v>0</v>
      </c>
      <c r="H257" s="32">
        <f t="shared" ref="H257:H285" si="53">G257/E257*100%</f>
        <v>0</v>
      </c>
      <c r="I257" s="29">
        <f t="shared" ref="I257:I285" si="54">E257-G257</f>
        <v>30000000</v>
      </c>
      <c r="J257" s="32">
        <f t="shared" ref="J257:J285" si="55">100%-H257</f>
        <v>1</v>
      </c>
    </row>
    <row r="258" spans="1:10" hidden="1" x14ac:dyDescent="0.25">
      <c r="B258" s="162" t="s">
        <v>64</v>
      </c>
      <c r="C258" s="75">
        <v>1</v>
      </c>
      <c r="D258" s="76" t="s">
        <v>32</v>
      </c>
      <c r="E258" s="144">
        <v>2000000</v>
      </c>
      <c r="F258" s="148">
        <v>0</v>
      </c>
      <c r="G258" s="31">
        <v>0</v>
      </c>
      <c r="H258" s="32">
        <f t="shared" si="53"/>
        <v>0</v>
      </c>
      <c r="I258" s="29">
        <f t="shared" si="54"/>
        <v>2000000</v>
      </c>
      <c r="J258" s="32">
        <f t="shared" si="55"/>
        <v>1</v>
      </c>
    </row>
    <row r="259" spans="1:10" hidden="1" x14ac:dyDescent="0.25">
      <c r="B259" s="162" t="s">
        <v>65</v>
      </c>
      <c r="C259" s="75">
        <v>3</v>
      </c>
      <c r="D259" s="76" t="s">
        <v>42</v>
      </c>
      <c r="E259" s="144">
        <v>9000000</v>
      </c>
      <c r="F259" s="148">
        <v>0</v>
      </c>
      <c r="G259" s="31">
        <v>0</v>
      </c>
      <c r="H259" s="32">
        <f t="shared" si="53"/>
        <v>0</v>
      </c>
      <c r="I259" s="29">
        <f t="shared" si="54"/>
        <v>9000000</v>
      </c>
      <c r="J259" s="32">
        <f t="shared" si="55"/>
        <v>1</v>
      </c>
    </row>
    <row r="260" spans="1:10" hidden="1" x14ac:dyDescent="0.25">
      <c r="B260" s="163" t="s">
        <v>66</v>
      </c>
      <c r="C260" s="75">
        <v>1</v>
      </c>
      <c r="D260" s="76" t="s">
        <v>42</v>
      </c>
      <c r="E260" s="144">
        <v>2000000</v>
      </c>
      <c r="F260" s="148">
        <v>0</v>
      </c>
      <c r="G260" s="31">
        <v>0</v>
      </c>
      <c r="H260" s="32">
        <f t="shared" si="53"/>
        <v>0</v>
      </c>
      <c r="I260" s="29">
        <f t="shared" si="54"/>
        <v>2000000</v>
      </c>
      <c r="J260" s="32">
        <f t="shared" si="55"/>
        <v>1</v>
      </c>
    </row>
    <row r="261" spans="1:10" hidden="1" x14ac:dyDescent="0.25">
      <c r="B261" s="163" t="s">
        <v>67</v>
      </c>
      <c r="C261" s="75">
        <v>1</v>
      </c>
      <c r="D261" s="76" t="s">
        <v>42</v>
      </c>
      <c r="E261" s="144">
        <v>3000000</v>
      </c>
      <c r="F261" s="148">
        <v>0</v>
      </c>
      <c r="G261" s="31">
        <v>0</v>
      </c>
      <c r="H261" s="32">
        <f t="shared" si="53"/>
        <v>0</v>
      </c>
      <c r="I261" s="29">
        <f t="shared" si="54"/>
        <v>3000000</v>
      </c>
      <c r="J261" s="32">
        <f t="shared" si="55"/>
        <v>1</v>
      </c>
    </row>
    <row r="262" spans="1:10" hidden="1" x14ac:dyDescent="0.25">
      <c r="B262" s="141" t="s">
        <v>68</v>
      </c>
      <c r="C262" s="75">
        <v>16</v>
      </c>
      <c r="D262" s="76" t="s">
        <v>69</v>
      </c>
      <c r="E262" s="144">
        <v>4000000</v>
      </c>
      <c r="F262" s="148">
        <v>0</v>
      </c>
      <c r="G262" s="31">
        <v>0</v>
      </c>
      <c r="H262" s="32">
        <f t="shared" si="53"/>
        <v>0</v>
      </c>
      <c r="I262" s="29">
        <f t="shared" si="54"/>
        <v>4000000</v>
      </c>
      <c r="J262" s="32">
        <f t="shared" si="55"/>
        <v>1</v>
      </c>
    </row>
    <row r="263" spans="1:10" hidden="1" x14ac:dyDescent="0.25">
      <c r="B263" s="162" t="s">
        <v>70</v>
      </c>
      <c r="C263" s="75">
        <v>1</v>
      </c>
      <c r="D263" s="76" t="s">
        <v>42</v>
      </c>
      <c r="E263" s="144">
        <v>3500000</v>
      </c>
      <c r="F263" s="148">
        <v>0</v>
      </c>
      <c r="G263" s="31">
        <v>0</v>
      </c>
      <c r="H263" s="32">
        <f t="shared" si="53"/>
        <v>0</v>
      </c>
      <c r="I263" s="29">
        <f t="shared" si="54"/>
        <v>3500000</v>
      </c>
      <c r="J263" s="32">
        <f t="shared" si="55"/>
        <v>1</v>
      </c>
    </row>
    <row r="264" spans="1:10" hidden="1" x14ac:dyDescent="0.25">
      <c r="B264" s="164" t="s">
        <v>71</v>
      </c>
      <c r="C264" s="75">
        <v>1</v>
      </c>
      <c r="D264" s="76" t="s">
        <v>42</v>
      </c>
      <c r="E264" s="144">
        <v>1000000</v>
      </c>
      <c r="F264" s="148">
        <v>0</v>
      </c>
      <c r="G264" s="31">
        <v>0</v>
      </c>
      <c r="H264" s="32">
        <f t="shared" si="53"/>
        <v>0</v>
      </c>
      <c r="I264" s="29">
        <f t="shared" si="54"/>
        <v>1000000</v>
      </c>
      <c r="J264" s="32">
        <f t="shared" si="55"/>
        <v>1</v>
      </c>
    </row>
    <row r="265" spans="1:10" hidden="1" x14ac:dyDescent="0.25">
      <c r="B265" s="27" t="s">
        <v>83</v>
      </c>
      <c r="C265" s="28">
        <v>10</v>
      </c>
      <c r="D265" s="99" t="s">
        <v>84</v>
      </c>
      <c r="E265" s="146">
        <v>2500000</v>
      </c>
      <c r="F265" s="148">
        <v>0</v>
      </c>
      <c r="G265" s="31">
        <v>0</v>
      </c>
      <c r="H265" s="32">
        <f t="shared" si="53"/>
        <v>0</v>
      </c>
      <c r="I265" s="29">
        <f t="shared" si="54"/>
        <v>2500000</v>
      </c>
      <c r="J265" s="32">
        <f t="shared" si="55"/>
        <v>1</v>
      </c>
    </row>
    <row r="266" spans="1:10" hidden="1" x14ac:dyDescent="0.25">
      <c r="B266" s="147" t="s">
        <v>127</v>
      </c>
      <c r="C266" s="28">
        <v>5</v>
      </c>
      <c r="D266" s="99" t="s">
        <v>128</v>
      </c>
      <c r="E266" s="146">
        <v>3000000</v>
      </c>
      <c r="F266" s="148">
        <v>0</v>
      </c>
      <c r="G266" s="31">
        <v>0</v>
      </c>
      <c r="H266" s="32">
        <f t="shared" si="53"/>
        <v>0</v>
      </c>
      <c r="I266" s="29">
        <f t="shared" si="54"/>
        <v>3000000</v>
      </c>
      <c r="J266" s="32">
        <f t="shared" si="55"/>
        <v>1</v>
      </c>
    </row>
    <row r="267" spans="1:10" ht="30" x14ac:dyDescent="0.25">
      <c r="A267" s="84" t="s">
        <v>215</v>
      </c>
      <c r="B267" s="27" t="s">
        <v>30</v>
      </c>
      <c r="C267" s="28"/>
      <c r="D267" s="28"/>
      <c r="E267" s="29">
        <f>SUM(E268:E275)</f>
        <v>15000000</v>
      </c>
      <c r="F267" s="148"/>
      <c r="G267" s="31">
        <f>SUM(G268:G275)</f>
        <v>15000000</v>
      </c>
      <c r="H267" s="32">
        <f t="shared" si="53"/>
        <v>1</v>
      </c>
      <c r="I267" s="29">
        <f t="shared" si="54"/>
        <v>0</v>
      </c>
      <c r="J267" s="32">
        <f t="shared" si="55"/>
        <v>0</v>
      </c>
    </row>
    <row r="268" spans="1:10" ht="15.75" x14ac:dyDescent="0.25">
      <c r="A268" s="67"/>
      <c r="B268" s="34" t="s">
        <v>41</v>
      </c>
      <c r="C268" s="35">
        <v>1</v>
      </c>
      <c r="D268" s="35" t="s">
        <v>32</v>
      </c>
      <c r="E268" s="68">
        <v>375000</v>
      </c>
      <c r="F268" s="151">
        <v>1</v>
      </c>
      <c r="G268" s="70">
        <v>375000</v>
      </c>
      <c r="H268" s="91">
        <f t="shared" si="53"/>
        <v>1</v>
      </c>
      <c r="I268" s="92">
        <f t="shared" si="54"/>
        <v>0</v>
      </c>
      <c r="J268" s="91">
        <f t="shared" si="55"/>
        <v>0</v>
      </c>
    </row>
    <row r="269" spans="1:10" ht="15.75" x14ac:dyDescent="0.25">
      <c r="A269" s="67"/>
      <c r="B269" s="34" t="s">
        <v>43</v>
      </c>
      <c r="C269" s="35">
        <v>1</v>
      </c>
      <c r="D269" s="35" t="s">
        <v>32</v>
      </c>
      <c r="E269" s="68">
        <v>225000</v>
      </c>
      <c r="F269" s="151">
        <v>1</v>
      </c>
      <c r="G269" s="70">
        <v>225000</v>
      </c>
      <c r="H269" s="91">
        <f t="shared" si="53"/>
        <v>1</v>
      </c>
      <c r="I269" s="92">
        <f t="shared" si="54"/>
        <v>0</v>
      </c>
      <c r="J269" s="91">
        <f t="shared" si="55"/>
        <v>0</v>
      </c>
    </row>
    <row r="270" spans="1:10" ht="15.75" x14ac:dyDescent="0.25">
      <c r="A270" s="67"/>
      <c r="B270" s="34" t="s">
        <v>219</v>
      </c>
      <c r="C270" s="35">
        <v>1</v>
      </c>
      <c r="D270" s="35" t="s">
        <v>32</v>
      </c>
      <c r="E270" s="68">
        <v>225000</v>
      </c>
      <c r="F270" s="151">
        <v>1</v>
      </c>
      <c r="G270" s="70">
        <v>225000</v>
      </c>
      <c r="H270" s="91">
        <f t="shared" si="53"/>
        <v>1</v>
      </c>
      <c r="I270" s="92">
        <f t="shared" si="54"/>
        <v>0</v>
      </c>
      <c r="J270" s="91">
        <f t="shared" si="55"/>
        <v>0</v>
      </c>
    </row>
    <row r="271" spans="1:10" ht="15.75" x14ac:dyDescent="0.25">
      <c r="A271" s="67"/>
      <c r="B271" s="34" t="s">
        <v>220</v>
      </c>
      <c r="C271" s="35">
        <v>1</v>
      </c>
      <c r="D271" s="35" t="s">
        <v>32</v>
      </c>
      <c r="E271" s="68">
        <v>3000000</v>
      </c>
      <c r="F271" s="151">
        <v>1</v>
      </c>
      <c r="G271" s="70">
        <v>3000000</v>
      </c>
      <c r="H271" s="91">
        <f t="shared" si="53"/>
        <v>1</v>
      </c>
      <c r="I271" s="92">
        <f t="shared" si="54"/>
        <v>0</v>
      </c>
      <c r="J271" s="91">
        <f t="shared" si="55"/>
        <v>0</v>
      </c>
    </row>
    <row r="272" spans="1:10" ht="15.75" x14ac:dyDescent="0.25">
      <c r="A272" s="67"/>
      <c r="B272" s="34" t="s">
        <v>221</v>
      </c>
      <c r="C272" s="35">
        <v>1</v>
      </c>
      <c r="D272" s="35" t="s">
        <v>32</v>
      </c>
      <c r="E272" s="68">
        <v>825000</v>
      </c>
      <c r="F272" s="151">
        <v>1</v>
      </c>
      <c r="G272" s="70">
        <v>825000</v>
      </c>
      <c r="H272" s="91">
        <f t="shared" si="53"/>
        <v>1</v>
      </c>
      <c r="I272" s="92">
        <f t="shared" si="54"/>
        <v>0</v>
      </c>
      <c r="J272" s="91">
        <f t="shared" si="55"/>
        <v>0</v>
      </c>
    </row>
    <row r="273" spans="1:10" ht="15.75" x14ac:dyDescent="0.25">
      <c r="A273" s="67"/>
      <c r="B273" s="34" t="s">
        <v>222</v>
      </c>
      <c r="C273" s="35">
        <v>1</v>
      </c>
      <c r="D273" s="35" t="s">
        <v>32</v>
      </c>
      <c r="E273" s="68">
        <v>2230000</v>
      </c>
      <c r="F273" s="151">
        <v>1</v>
      </c>
      <c r="G273" s="70">
        <v>2230000</v>
      </c>
      <c r="H273" s="91">
        <f t="shared" si="53"/>
        <v>1</v>
      </c>
      <c r="I273" s="92">
        <f t="shared" si="54"/>
        <v>0</v>
      </c>
      <c r="J273" s="91">
        <f t="shared" si="55"/>
        <v>0</v>
      </c>
    </row>
    <row r="274" spans="1:10" ht="15.75" x14ac:dyDescent="0.25">
      <c r="A274" s="67"/>
      <c r="B274" s="34" t="s">
        <v>202</v>
      </c>
      <c r="C274" s="35">
        <v>1</v>
      </c>
      <c r="D274" s="35" t="s">
        <v>32</v>
      </c>
      <c r="E274" s="68">
        <v>1390000</v>
      </c>
      <c r="F274" s="151">
        <v>1</v>
      </c>
      <c r="G274" s="70">
        <v>1390000</v>
      </c>
      <c r="H274" s="91">
        <f t="shared" si="53"/>
        <v>1</v>
      </c>
      <c r="I274" s="92">
        <f t="shared" si="54"/>
        <v>0</v>
      </c>
      <c r="J274" s="91">
        <f t="shared" si="55"/>
        <v>0</v>
      </c>
    </row>
    <row r="275" spans="1:10" ht="15.75" x14ac:dyDescent="0.25">
      <c r="A275" s="152"/>
      <c r="B275" s="34" t="s">
        <v>223</v>
      </c>
      <c r="C275" s="39" t="s">
        <v>224</v>
      </c>
      <c r="D275" s="35" t="s">
        <v>32</v>
      </c>
      <c r="E275" s="68">
        <v>6730000</v>
      </c>
      <c r="F275" s="69">
        <v>1</v>
      </c>
      <c r="G275" s="208">
        <v>6730000</v>
      </c>
      <c r="H275" s="209">
        <f t="shared" si="53"/>
        <v>1</v>
      </c>
      <c r="I275" s="208">
        <f t="shared" si="54"/>
        <v>0</v>
      </c>
      <c r="J275" s="209">
        <f t="shared" si="55"/>
        <v>0</v>
      </c>
    </row>
    <row r="276" spans="1:10" ht="30" hidden="1" x14ac:dyDescent="0.25">
      <c r="A276" s="93" t="s">
        <v>215</v>
      </c>
      <c r="B276" s="27" t="s">
        <v>82</v>
      </c>
      <c r="C276" s="28"/>
      <c r="D276" s="28"/>
      <c r="E276" s="29">
        <f>SUM(E277:E285)</f>
        <v>30000000</v>
      </c>
      <c r="F276" s="148"/>
      <c r="G276" s="31">
        <f>SUM(G277:G285)</f>
        <v>0</v>
      </c>
      <c r="H276" s="32">
        <f t="shared" si="53"/>
        <v>0</v>
      </c>
      <c r="I276" s="29">
        <f t="shared" si="54"/>
        <v>30000000</v>
      </c>
      <c r="J276" s="32">
        <f t="shared" si="55"/>
        <v>1</v>
      </c>
    </row>
    <row r="277" spans="1:10" hidden="1" x14ac:dyDescent="0.25">
      <c r="B277" s="162" t="s">
        <v>64</v>
      </c>
      <c r="C277" s="75">
        <v>1</v>
      </c>
      <c r="D277" s="76" t="s">
        <v>32</v>
      </c>
      <c r="E277" s="144">
        <v>2000000</v>
      </c>
      <c r="F277" s="148">
        <v>0</v>
      </c>
      <c r="G277" s="31">
        <v>0</v>
      </c>
      <c r="H277" s="32">
        <f t="shared" si="53"/>
        <v>0</v>
      </c>
      <c r="I277" s="29">
        <f t="shared" si="54"/>
        <v>2000000</v>
      </c>
      <c r="J277" s="32">
        <f t="shared" si="55"/>
        <v>1</v>
      </c>
    </row>
    <row r="278" spans="1:10" hidden="1" x14ac:dyDescent="0.25">
      <c r="B278" s="162" t="s">
        <v>65</v>
      </c>
      <c r="C278" s="75">
        <v>3</v>
      </c>
      <c r="D278" s="76" t="s">
        <v>42</v>
      </c>
      <c r="E278" s="144">
        <v>9000000</v>
      </c>
      <c r="F278" s="148">
        <v>0</v>
      </c>
      <c r="G278" s="31">
        <v>0</v>
      </c>
      <c r="H278" s="32">
        <f t="shared" si="53"/>
        <v>0</v>
      </c>
      <c r="I278" s="29">
        <f t="shared" si="54"/>
        <v>9000000</v>
      </c>
      <c r="J278" s="32">
        <f t="shared" si="55"/>
        <v>1</v>
      </c>
    </row>
    <row r="279" spans="1:10" hidden="1" x14ac:dyDescent="0.25">
      <c r="B279" s="163" t="s">
        <v>66</v>
      </c>
      <c r="C279" s="75">
        <v>1</v>
      </c>
      <c r="D279" s="76" t="s">
        <v>42</v>
      </c>
      <c r="E279" s="144">
        <v>2000000</v>
      </c>
      <c r="F279" s="148">
        <v>0</v>
      </c>
      <c r="G279" s="31">
        <v>0</v>
      </c>
      <c r="H279" s="32">
        <f t="shared" si="53"/>
        <v>0</v>
      </c>
      <c r="I279" s="29">
        <f t="shared" si="54"/>
        <v>2000000</v>
      </c>
      <c r="J279" s="32">
        <f t="shared" si="55"/>
        <v>1</v>
      </c>
    </row>
    <row r="280" spans="1:10" hidden="1" x14ac:dyDescent="0.25">
      <c r="B280" s="163" t="s">
        <v>67</v>
      </c>
      <c r="C280" s="75">
        <v>1</v>
      </c>
      <c r="D280" s="76" t="s">
        <v>42</v>
      </c>
      <c r="E280" s="144">
        <v>3000000</v>
      </c>
      <c r="F280" s="148">
        <v>0</v>
      </c>
      <c r="G280" s="31">
        <v>0</v>
      </c>
      <c r="H280" s="32">
        <f t="shared" si="53"/>
        <v>0</v>
      </c>
      <c r="I280" s="29">
        <f t="shared" si="54"/>
        <v>3000000</v>
      </c>
      <c r="J280" s="32">
        <f t="shared" si="55"/>
        <v>1</v>
      </c>
    </row>
    <row r="281" spans="1:10" hidden="1" x14ac:dyDescent="0.25">
      <c r="B281" s="141" t="s">
        <v>68</v>
      </c>
      <c r="C281" s="75">
        <v>16</v>
      </c>
      <c r="D281" s="76" t="s">
        <v>69</v>
      </c>
      <c r="E281" s="144">
        <v>4000000</v>
      </c>
      <c r="F281" s="148">
        <v>0</v>
      </c>
      <c r="G281" s="31">
        <v>0</v>
      </c>
      <c r="H281" s="32">
        <f t="shared" si="53"/>
        <v>0</v>
      </c>
      <c r="I281" s="29">
        <f t="shared" si="54"/>
        <v>4000000</v>
      </c>
      <c r="J281" s="32">
        <f t="shared" si="55"/>
        <v>1</v>
      </c>
    </row>
    <row r="282" spans="1:10" hidden="1" x14ac:dyDescent="0.25">
      <c r="B282" s="162" t="s">
        <v>70</v>
      </c>
      <c r="C282" s="75">
        <v>1</v>
      </c>
      <c r="D282" s="76" t="s">
        <v>42</v>
      </c>
      <c r="E282" s="144">
        <v>3500000</v>
      </c>
      <c r="F282" s="148">
        <v>0</v>
      </c>
      <c r="G282" s="31">
        <v>0</v>
      </c>
      <c r="H282" s="32">
        <f t="shared" si="53"/>
        <v>0</v>
      </c>
      <c r="I282" s="29">
        <f t="shared" si="54"/>
        <v>3500000</v>
      </c>
      <c r="J282" s="32">
        <f t="shared" si="55"/>
        <v>1</v>
      </c>
    </row>
    <row r="283" spans="1:10" hidden="1" x14ac:dyDescent="0.25">
      <c r="B283" s="164" t="s">
        <v>71</v>
      </c>
      <c r="C283" s="75">
        <v>1</v>
      </c>
      <c r="D283" s="76" t="s">
        <v>42</v>
      </c>
      <c r="E283" s="144">
        <v>1000000</v>
      </c>
      <c r="F283" s="148">
        <v>0</v>
      </c>
      <c r="G283" s="31">
        <v>0</v>
      </c>
      <c r="H283" s="32">
        <f t="shared" si="53"/>
        <v>0</v>
      </c>
      <c r="I283" s="29">
        <f t="shared" si="54"/>
        <v>1000000</v>
      </c>
      <c r="J283" s="32">
        <f t="shared" si="55"/>
        <v>1</v>
      </c>
    </row>
    <row r="284" spans="1:10" hidden="1" x14ac:dyDescent="0.25">
      <c r="B284" s="27" t="s">
        <v>83</v>
      </c>
      <c r="C284" s="28">
        <v>10</v>
      </c>
      <c r="D284" s="99" t="s">
        <v>84</v>
      </c>
      <c r="E284" s="146">
        <v>2500000</v>
      </c>
      <c r="F284" s="148">
        <v>0</v>
      </c>
      <c r="G284" s="31">
        <v>0</v>
      </c>
      <c r="H284" s="32">
        <f t="shared" si="53"/>
        <v>0</v>
      </c>
      <c r="I284" s="29">
        <f t="shared" si="54"/>
        <v>2500000</v>
      </c>
      <c r="J284" s="32">
        <f t="shared" si="55"/>
        <v>1</v>
      </c>
    </row>
    <row r="285" spans="1:10" hidden="1" x14ac:dyDescent="0.25">
      <c r="B285" s="147" t="s">
        <v>127</v>
      </c>
      <c r="C285" s="28">
        <v>5</v>
      </c>
      <c r="D285" s="99" t="s">
        <v>128</v>
      </c>
      <c r="E285" s="146">
        <v>3000000</v>
      </c>
      <c r="F285" s="159">
        <v>0</v>
      </c>
      <c r="G285" s="46">
        <v>0</v>
      </c>
      <c r="H285" s="47">
        <f t="shared" si="53"/>
        <v>0</v>
      </c>
      <c r="I285" s="48">
        <f t="shared" si="54"/>
        <v>3000000</v>
      </c>
      <c r="J285" s="47">
        <f t="shared" si="55"/>
        <v>1</v>
      </c>
    </row>
    <row r="286" spans="1:10" x14ac:dyDescent="0.25">
      <c r="B286" s="110"/>
      <c r="C286" s="210"/>
      <c r="D286" s="196"/>
      <c r="E286" s="211"/>
      <c r="F286" s="121"/>
      <c r="G286" s="198"/>
      <c r="H286" s="114"/>
      <c r="I286" s="115"/>
      <c r="J286" s="114"/>
    </row>
    <row r="287" spans="1:10" ht="30" x14ac:dyDescent="0.25">
      <c r="A287" s="84" t="s">
        <v>225</v>
      </c>
      <c r="B287" s="27" t="s">
        <v>30</v>
      </c>
      <c r="C287" s="28"/>
      <c r="D287" s="28"/>
      <c r="E287" s="29">
        <f>SUM(E288:E291)</f>
        <v>15000000</v>
      </c>
      <c r="F287" s="148"/>
      <c r="G287" s="31">
        <f>SUM(G288:G300)</f>
        <v>15000000</v>
      </c>
      <c r="H287" s="32">
        <f t="shared" ref="H287:H300" si="56">G287/E287*100%</f>
        <v>1</v>
      </c>
      <c r="I287" s="29">
        <f t="shared" ref="I287:I300" si="57">E287-G287</f>
        <v>0</v>
      </c>
      <c r="J287" s="32">
        <f t="shared" ref="J287:J300" si="58">100%-H287</f>
        <v>0</v>
      </c>
    </row>
    <row r="288" spans="1:10" ht="15.75" x14ac:dyDescent="0.25">
      <c r="A288" s="67"/>
      <c r="B288" s="34" t="s">
        <v>41</v>
      </c>
      <c r="C288" s="35">
        <v>1</v>
      </c>
      <c r="D288" s="35" t="s">
        <v>32</v>
      </c>
      <c r="E288" s="68">
        <v>375000</v>
      </c>
      <c r="F288" s="151">
        <v>1</v>
      </c>
      <c r="G288" s="70">
        <v>375000</v>
      </c>
      <c r="H288" s="91">
        <f t="shared" si="56"/>
        <v>1</v>
      </c>
      <c r="I288" s="92">
        <f t="shared" si="57"/>
        <v>0</v>
      </c>
      <c r="J288" s="91">
        <f t="shared" si="58"/>
        <v>0</v>
      </c>
    </row>
    <row r="289" spans="1:10" ht="15.75" x14ac:dyDescent="0.25">
      <c r="A289" s="67"/>
      <c r="B289" s="34" t="s">
        <v>220</v>
      </c>
      <c r="C289" s="35">
        <v>14</v>
      </c>
      <c r="D289" s="35" t="s">
        <v>227</v>
      </c>
      <c r="E289" s="68">
        <v>2100000</v>
      </c>
      <c r="F289" s="151">
        <v>1</v>
      </c>
      <c r="G289" s="70">
        <v>2100000</v>
      </c>
      <c r="H289" s="91">
        <f t="shared" si="56"/>
        <v>1</v>
      </c>
      <c r="I289" s="92">
        <f t="shared" si="57"/>
        <v>0</v>
      </c>
      <c r="J289" s="91">
        <f t="shared" si="58"/>
        <v>0</v>
      </c>
    </row>
    <row r="290" spans="1:10" ht="15.75" x14ac:dyDescent="0.25">
      <c r="A290" s="67"/>
      <c r="B290" s="34" t="s">
        <v>228</v>
      </c>
      <c r="C290" s="35">
        <v>15</v>
      </c>
      <c r="D290" s="35" t="s">
        <v>37</v>
      </c>
      <c r="E290" s="68">
        <v>525000</v>
      </c>
      <c r="F290" s="151">
        <v>1</v>
      </c>
      <c r="G290" s="70">
        <v>525000</v>
      </c>
      <c r="H290" s="91">
        <f t="shared" si="56"/>
        <v>1</v>
      </c>
      <c r="I290" s="92">
        <f t="shared" si="57"/>
        <v>0</v>
      </c>
      <c r="J290" s="91">
        <f t="shared" si="58"/>
        <v>0</v>
      </c>
    </row>
    <row r="291" spans="1:10" ht="47.25" x14ac:dyDescent="0.25">
      <c r="A291" s="152"/>
      <c r="B291" s="34" t="s">
        <v>229</v>
      </c>
      <c r="C291" s="40" t="s">
        <v>230</v>
      </c>
      <c r="D291" s="35" t="s">
        <v>42</v>
      </c>
      <c r="E291" s="68">
        <v>12000000</v>
      </c>
      <c r="F291" s="69">
        <v>1</v>
      </c>
      <c r="G291" s="208">
        <v>12000000</v>
      </c>
      <c r="H291" s="209">
        <f t="shared" si="56"/>
        <v>1</v>
      </c>
      <c r="I291" s="208">
        <f t="shared" si="57"/>
        <v>0</v>
      </c>
      <c r="J291" s="209">
        <f t="shared" si="58"/>
        <v>0</v>
      </c>
    </row>
    <row r="292" spans="1:10" ht="30" hidden="1" x14ac:dyDescent="0.25">
      <c r="A292" s="93" t="s">
        <v>225</v>
      </c>
      <c r="B292" s="27" t="s">
        <v>82</v>
      </c>
      <c r="C292" s="28"/>
      <c r="D292" s="28"/>
      <c r="E292" s="29">
        <f>SUM(E293:E300)</f>
        <v>30000000</v>
      </c>
      <c r="F292" s="148"/>
      <c r="G292" s="31">
        <f>SUM(G293:G300)</f>
        <v>0</v>
      </c>
      <c r="H292" s="32">
        <f t="shared" si="56"/>
        <v>0</v>
      </c>
      <c r="I292" s="29">
        <f t="shared" si="57"/>
        <v>30000000</v>
      </c>
      <c r="J292" s="32">
        <f t="shared" si="58"/>
        <v>1</v>
      </c>
    </row>
    <row r="293" spans="1:10" hidden="1" x14ac:dyDescent="0.25">
      <c r="B293" s="74" t="s">
        <v>64</v>
      </c>
      <c r="C293" s="75">
        <v>1</v>
      </c>
      <c r="D293" s="76" t="s">
        <v>32</v>
      </c>
      <c r="E293" s="77">
        <v>2000000</v>
      </c>
      <c r="F293" s="148">
        <v>0</v>
      </c>
      <c r="G293" s="31">
        <v>0</v>
      </c>
      <c r="H293" s="32">
        <f t="shared" si="56"/>
        <v>0</v>
      </c>
      <c r="I293" s="29">
        <f t="shared" si="57"/>
        <v>2000000</v>
      </c>
      <c r="J293" s="32">
        <f t="shared" si="58"/>
        <v>1</v>
      </c>
    </row>
    <row r="294" spans="1:10" hidden="1" x14ac:dyDescent="0.25">
      <c r="B294" s="74" t="s">
        <v>65</v>
      </c>
      <c r="C294" s="75">
        <v>3</v>
      </c>
      <c r="D294" s="76" t="s">
        <v>42</v>
      </c>
      <c r="E294" s="77">
        <v>9000000</v>
      </c>
      <c r="F294" s="148">
        <v>0</v>
      </c>
      <c r="G294" s="31">
        <v>0</v>
      </c>
      <c r="H294" s="32">
        <f t="shared" si="56"/>
        <v>0</v>
      </c>
      <c r="I294" s="29">
        <f t="shared" si="57"/>
        <v>9000000</v>
      </c>
      <c r="J294" s="32">
        <f t="shared" si="58"/>
        <v>1</v>
      </c>
    </row>
    <row r="295" spans="1:10" hidden="1" x14ac:dyDescent="0.25">
      <c r="B295" s="78" t="s">
        <v>66</v>
      </c>
      <c r="C295" s="75">
        <v>1</v>
      </c>
      <c r="D295" s="76" t="s">
        <v>42</v>
      </c>
      <c r="E295" s="77">
        <v>2000000</v>
      </c>
      <c r="F295" s="148">
        <v>0</v>
      </c>
      <c r="G295" s="31">
        <v>0</v>
      </c>
      <c r="H295" s="32">
        <f t="shared" si="56"/>
        <v>0</v>
      </c>
      <c r="I295" s="29">
        <f t="shared" si="57"/>
        <v>2000000</v>
      </c>
      <c r="J295" s="32">
        <f t="shared" si="58"/>
        <v>1</v>
      </c>
    </row>
    <row r="296" spans="1:10" hidden="1" x14ac:dyDescent="0.25">
      <c r="B296" s="78" t="s">
        <v>67</v>
      </c>
      <c r="C296" s="75">
        <v>1</v>
      </c>
      <c r="D296" s="76" t="s">
        <v>42</v>
      </c>
      <c r="E296" s="77">
        <v>3000000</v>
      </c>
      <c r="F296" s="148">
        <v>0</v>
      </c>
      <c r="G296" s="31">
        <v>0</v>
      </c>
      <c r="H296" s="32">
        <f t="shared" si="56"/>
        <v>0</v>
      </c>
      <c r="I296" s="29">
        <f t="shared" si="57"/>
        <v>3000000</v>
      </c>
      <c r="J296" s="32">
        <f t="shared" si="58"/>
        <v>1</v>
      </c>
    </row>
    <row r="297" spans="1:10" hidden="1" x14ac:dyDescent="0.25">
      <c r="B297" s="79" t="s">
        <v>68</v>
      </c>
      <c r="C297" s="75">
        <v>16</v>
      </c>
      <c r="D297" s="76" t="s">
        <v>69</v>
      </c>
      <c r="E297" s="77">
        <v>5500000</v>
      </c>
      <c r="F297" s="148">
        <v>0</v>
      </c>
      <c r="G297" s="31">
        <v>0</v>
      </c>
      <c r="H297" s="32">
        <f t="shared" si="56"/>
        <v>0</v>
      </c>
      <c r="I297" s="29">
        <f t="shared" si="57"/>
        <v>5500000</v>
      </c>
      <c r="J297" s="32">
        <f t="shared" si="58"/>
        <v>1</v>
      </c>
    </row>
    <row r="298" spans="1:10" hidden="1" x14ac:dyDescent="0.25">
      <c r="B298" s="74" t="s">
        <v>70</v>
      </c>
      <c r="C298" s="75">
        <v>1</v>
      </c>
      <c r="D298" s="76" t="s">
        <v>42</v>
      </c>
      <c r="E298" s="77">
        <v>5000000</v>
      </c>
      <c r="F298" s="148">
        <v>0</v>
      </c>
      <c r="G298" s="31">
        <v>0</v>
      </c>
      <c r="H298" s="32">
        <f t="shared" si="56"/>
        <v>0</v>
      </c>
      <c r="I298" s="29">
        <f t="shared" si="57"/>
        <v>5000000</v>
      </c>
      <c r="J298" s="32">
        <f t="shared" si="58"/>
        <v>1</v>
      </c>
    </row>
    <row r="299" spans="1:10" hidden="1" x14ac:dyDescent="0.25">
      <c r="B299" s="80" t="s">
        <v>71</v>
      </c>
      <c r="C299" s="75">
        <v>1</v>
      </c>
      <c r="D299" s="76" t="s">
        <v>42</v>
      </c>
      <c r="E299" s="77">
        <v>1000000</v>
      </c>
      <c r="F299" s="148">
        <v>0</v>
      </c>
      <c r="G299" s="31">
        <v>0</v>
      </c>
      <c r="H299" s="32">
        <f t="shared" si="56"/>
        <v>0</v>
      </c>
      <c r="I299" s="29">
        <f t="shared" si="57"/>
        <v>1000000</v>
      </c>
      <c r="J299" s="32">
        <f t="shared" si="58"/>
        <v>1</v>
      </c>
    </row>
    <row r="300" spans="1:10" hidden="1" x14ac:dyDescent="0.25">
      <c r="B300" s="27" t="s">
        <v>83</v>
      </c>
      <c r="C300" s="28">
        <v>10</v>
      </c>
      <c r="D300" s="99" t="s">
        <v>84</v>
      </c>
      <c r="E300" s="146">
        <v>2500000</v>
      </c>
      <c r="F300" s="148">
        <v>0</v>
      </c>
      <c r="G300" s="31">
        <v>0</v>
      </c>
      <c r="H300" s="32">
        <f t="shared" si="56"/>
        <v>0</v>
      </c>
      <c r="I300" s="29">
        <f t="shared" si="57"/>
        <v>2500000</v>
      </c>
      <c r="J300" s="32">
        <f t="shared" si="58"/>
        <v>1</v>
      </c>
    </row>
    <row r="301" spans="1:10" x14ac:dyDescent="0.25">
      <c r="B301" s="61"/>
      <c r="C301" s="212"/>
      <c r="D301" s="213"/>
      <c r="E301" s="214"/>
      <c r="F301" s="45"/>
      <c r="G301" s="46"/>
      <c r="H301" s="47"/>
      <c r="I301" s="48"/>
      <c r="J301" s="47"/>
    </row>
    <row r="302" spans="1:10" ht="30" x14ac:dyDescent="0.25">
      <c r="A302" s="84" t="s">
        <v>231</v>
      </c>
      <c r="B302" s="27" t="s">
        <v>30</v>
      </c>
      <c r="C302" s="28"/>
      <c r="D302" s="28"/>
      <c r="E302" s="29">
        <f>SUM(E303:E308)</f>
        <v>15000000</v>
      </c>
      <c r="F302" s="148"/>
      <c r="G302" s="31">
        <f>SUM(G303:G318)</f>
        <v>15000000</v>
      </c>
      <c r="H302" s="32">
        <f t="shared" ref="H302:H318" si="59">G302/E302*100%</f>
        <v>1</v>
      </c>
      <c r="I302" s="29">
        <f t="shared" ref="I302:I318" si="60">E302-G302</f>
        <v>0</v>
      </c>
      <c r="J302" s="32">
        <f t="shared" ref="J302:J318" si="61">100%-H302</f>
        <v>0</v>
      </c>
    </row>
    <row r="303" spans="1:10" ht="15.75" x14ac:dyDescent="0.25">
      <c r="A303" s="67"/>
      <c r="B303" s="34" t="s">
        <v>41</v>
      </c>
      <c r="C303" s="35">
        <v>1</v>
      </c>
      <c r="D303" s="35" t="s">
        <v>32</v>
      </c>
      <c r="E303" s="68">
        <v>375000</v>
      </c>
      <c r="F303" s="151">
        <v>1</v>
      </c>
      <c r="G303" s="70">
        <v>375000</v>
      </c>
      <c r="H303" s="91">
        <f t="shared" si="59"/>
        <v>1</v>
      </c>
      <c r="I303" s="92">
        <f t="shared" si="60"/>
        <v>0</v>
      </c>
      <c r="J303" s="91">
        <f t="shared" si="61"/>
        <v>0</v>
      </c>
    </row>
    <row r="304" spans="1:10" ht="15.75" x14ac:dyDescent="0.25">
      <c r="A304" s="67"/>
      <c r="B304" s="34" t="s">
        <v>220</v>
      </c>
      <c r="C304" s="35">
        <v>1</v>
      </c>
      <c r="D304" s="35" t="s">
        <v>32</v>
      </c>
      <c r="E304" s="68">
        <v>3250000</v>
      </c>
      <c r="F304" s="151">
        <v>1</v>
      </c>
      <c r="G304" s="70">
        <v>3250000</v>
      </c>
      <c r="H304" s="91">
        <f t="shared" si="59"/>
        <v>1</v>
      </c>
      <c r="I304" s="92">
        <f t="shared" si="60"/>
        <v>0</v>
      </c>
      <c r="J304" s="91">
        <f t="shared" si="61"/>
        <v>0</v>
      </c>
    </row>
    <row r="305" spans="1:10" ht="15.75" x14ac:dyDescent="0.25">
      <c r="A305" s="67"/>
      <c r="B305" s="34" t="s">
        <v>236</v>
      </c>
      <c r="C305" s="35">
        <v>20</v>
      </c>
      <c r="D305" s="35" t="s">
        <v>37</v>
      </c>
      <c r="E305" s="68">
        <v>3000000</v>
      </c>
      <c r="F305" s="151">
        <v>1</v>
      </c>
      <c r="G305" s="70">
        <v>3000000</v>
      </c>
      <c r="H305" s="91">
        <f t="shared" si="59"/>
        <v>1</v>
      </c>
      <c r="I305" s="92">
        <f t="shared" si="60"/>
        <v>0</v>
      </c>
      <c r="J305" s="91">
        <f t="shared" si="61"/>
        <v>0</v>
      </c>
    </row>
    <row r="306" spans="1:10" ht="15.75" x14ac:dyDescent="0.25">
      <c r="A306" s="67"/>
      <c r="B306" s="34" t="s">
        <v>119</v>
      </c>
      <c r="C306" s="35">
        <v>1</v>
      </c>
      <c r="D306" s="35" t="s">
        <v>32</v>
      </c>
      <c r="E306" s="68">
        <v>5000000</v>
      </c>
      <c r="F306" s="151">
        <v>1</v>
      </c>
      <c r="G306" s="70">
        <v>5000000</v>
      </c>
      <c r="H306" s="91">
        <f t="shared" si="59"/>
        <v>1</v>
      </c>
      <c r="I306" s="92">
        <f t="shared" si="60"/>
        <v>0</v>
      </c>
      <c r="J306" s="91">
        <f t="shared" si="61"/>
        <v>0</v>
      </c>
    </row>
    <row r="307" spans="1:10" ht="15.75" x14ac:dyDescent="0.25">
      <c r="A307" s="67"/>
      <c r="B307" s="34" t="s">
        <v>237</v>
      </c>
      <c r="C307" s="35">
        <v>6</v>
      </c>
      <c r="D307" s="35" t="s">
        <v>238</v>
      </c>
      <c r="E307" s="68">
        <v>900000</v>
      </c>
      <c r="F307" s="151">
        <v>1</v>
      </c>
      <c r="G307" s="70">
        <v>900000</v>
      </c>
      <c r="H307" s="91">
        <f t="shared" si="59"/>
        <v>1</v>
      </c>
      <c r="I307" s="92">
        <f t="shared" si="60"/>
        <v>0</v>
      </c>
      <c r="J307" s="91">
        <f t="shared" si="61"/>
        <v>0</v>
      </c>
    </row>
    <row r="308" spans="1:10" ht="15.75" x14ac:dyDescent="0.25">
      <c r="A308" s="152"/>
      <c r="B308" s="34" t="s">
        <v>239</v>
      </c>
      <c r="C308" s="35">
        <v>1</v>
      </c>
      <c r="D308" s="35" t="s">
        <v>32</v>
      </c>
      <c r="E308" s="68">
        <v>2475000</v>
      </c>
      <c r="F308" s="69">
        <v>1</v>
      </c>
      <c r="G308" s="208">
        <v>2475000</v>
      </c>
      <c r="H308" s="209">
        <f t="shared" si="59"/>
        <v>1</v>
      </c>
      <c r="I308" s="208">
        <f t="shared" si="60"/>
        <v>0</v>
      </c>
      <c r="J308" s="209">
        <f t="shared" si="61"/>
        <v>0</v>
      </c>
    </row>
    <row r="309" spans="1:10" ht="30" hidden="1" x14ac:dyDescent="0.25">
      <c r="A309" s="93" t="s">
        <v>231</v>
      </c>
      <c r="B309" s="27" t="s">
        <v>82</v>
      </c>
      <c r="C309" s="28"/>
      <c r="D309" s="28"/>
      <c r="E309" s="29">
        <f>SUM(E310:E318)</f>
        <v>30000000</v>
      </c>
      <c r="F309" s="148"/>
      <c r="G309" s="31">
        <f>SUM(G310:G318)</f>
        <v>0</v>
      </c>
      <c r="H309" s="32">
        <f t="shared" si="59"/>
        <v>0</v>
      </c>
      <c r="I309" s="29">
        <f t="shared" si="60"/>
        <v>30000000</v>
      </c>
      <c r="J309" s="32">
        <f t="shared" si="61"/>
        <v>1</v>
      </c>
    </row>
    <row r="310" spans="1:10" hidden="1" x14ac:dyDescent="0.25">
      <c r="B310" s="74" t="s">
        <v>64</v>
      </c>
      <c r="C310" s="75">
        <v>1</v>
      </c>
      <c r="D310" s="76" t="s">
        <v>32</v>
      </c>
      <c r="E310" s="77">
        <v>2000000</v>
      </c>
      <c r="F310" s="148">
        <v>0</v>
      </c>
      <c r="G310" s="31">
        <v>0</v>
      </c>
      <c r="H310" s="32">
        <f t="shared" si="59"/>
        <v>0</v>
      </c>
      <c r="I310" s="29">
        <f t="shared" si="60"/>
        <v>2000000</v>
      </c>
      <c r="J310" s="32">
        <f t="shared" si="61"/>
        <v>1</v>
      </c>
    </row>
    <row r="311" spans="1:10" hidden="1" x14ac:dyDescent="0.25">
      <c r="B311" s="74" t="s">
        <v>65</v>
      </c>
      <c r="C311" s="75">
        <v>3</v>
      </c>
      <c r="D311" s="76" t="s">
        <v>42</v>
      </c>
      <c r="E311" s="77">
        <v>9000000</v>
      </c>
      <c r="F311" s="148">
        <v>0</v>
      </c>
      <c r="G311" s="31">
        <v>0</v>
      </c>
      <c r="H311" s="32">
        <f t="shared" si="59"/>
        <v>0</v>
      </c>
      <c r="I311" s="29">
        <f t="shared" si="60"/>
        <v>9000000</v>
      </c>
      <c r="J311" s="32">
        <f t="shared" si="61"/>
        <v>1</v>
      </c>
    </row>
    <row r="312" spans="1:10" hidden="1" x14ac:dyDescent="0.25">
      <c r="B312" s="78" t="s">
        <v>66</v>
      </c>
      <c r="C312" s="75">
        <v>1</v>
      </c>
      <c r="D312" s="76" t="s">
        <v>42</v>
      </c>
      <c r="E312" s="77">
        <v>2000000</v>
      </c>
      <c r="F312" s="148">
        <v>0</v>
      </c>
      <c r="G312" s="31">
        <v>0</v>
      </c>
      <c r="H312" s="32">
        <f t="shared" si="59"/>
        <v>0</v>
      </c>
      <c r="I312" s="29">
        <f t="shared" si="60"/>
        <v>2000000</v>
      </c>
      <c r="J312" s="32">
        <f t="shared" si="61"/>
        <v>1</v>
      </c>
    </row>
    <row r="313" spans="1:10" hidden="1" x14ac:dyDescent="0.25">
      <c r="B313" s="78" t="s">
        <v>67</v>
      </c>
      <c r="C313" s="75">
        <v>1</v>
      </c>
      <c r="D313" s="76" t="s">
        <v>42</v>
      </c>
      <c r="E313" s="77">
        <v>3000000</v>
      </c>
      <c r="F313" s="148">
        <v>0</v>
      </c>
      <c r="G313" s="31">
        <v>0</v>
      </c>
      <c r="H313" s="32">
        <f t="shared" si="59"/>
        <v>0</v>
      </c>
      <c r="I313" s="29">
        <f t="shared" si="60"/>
        <v>3000000</v>
      </c>
      <c r="J313" s="32">
        <f t="shared" si="61"/>
        <v>1</v>
      </c>
    </row>
    <row r="314" spans="1:10" hidden="1" x14ac:dyDescent="0.25">
      <c r="B314" s="79" t="s">
        <v>68</v>
      </c>
      <c r="C314" s="75">
        <v>18</v>
      </c>
      <c r="D314" s="76" t="s">
        <v>69</v>
      </c>
      <c r="E314" s="77">
        <v>5000000</v>
      </c>
      <c r="F314" s="148">
        <v>0</v>
      </c>
      <c r="G314" s="31">
        <v>0</v>
      </c>
      <c r="H314" s="32">
        <f t="shared" si="59"/>
        <v>0</v>
      </c>
      <c r="I314" s="29">
        <f t="shared" si="60"/>
        <v>5000000</v>
      </c>
      <c r="J314" s="32">
        <f t="shared" si="61"/>
        <v>1</v>
      </c>
    </row>
    <row r="315" spans="1:10" hidden="1" x14ac:dyDescent="0.25">
      <c r="B315" s="74" t="s">
        <v>70</v>
      </c>
      <c r="C315" s="75">
        <v>1</v>
      </c>
      <c r="D315" s="76" t="s">
        <v>42</v>
      </c>
      <c r="E315" s="77">
        <v>4900000</v>
      </c>
      <c r="F315" s="148">
        <v>0</v>
      </c>
      <c r="G315" s="31">
        <v>0</v>
      </c>
      <c r="H315" s="32">
        <f t="shared" si="59"/>
        <v>0</v>
      </c>
      <c r="I315" s="29">
        <f t="shared" si="60"/>
        <v>4900000</v>
      </c>
      <c r="J315" s="32">
        <f t="shared" si="61"/>
        <v>1</v>
      </c>
    </row>
    <row r="316" spans="1:10" hidden="1" x14ac:dyDescent="0.25">
      <c r="B316" s="80" t="s">
        <v>71</v>
      </c>
      <c r="C316" s="75">
        <v>1</v>
      </c>
      <c r="D316" s="76" t="s">
        <v>42</v>
      </c>
      <c r="E316" s="77">
        <v>1000000</v>
      </c>
      <c r="F316" s="148">
        <v>0</v>
      </c>
      <c r="G316" s="31">
        <v>0</v>
      </c>
      <c r="H316" s="32">
        <f t="shared" si="59"/>
        <v>0</v>
      </c>
      <c r="I316" s="29">
        <f t="shared" si="60"/>
        <v>1000000</v>
      </c>
      <c r="J316" s="32">
        <f t="shared" si="61"/>
        <v>1</v>
      </c>
    </row>
    <row r="317" spans="1:10" hidden="1" x14ac:dyDescent="0.25">
      <c r="B317" s="27" t="s">
        <v>83</v>
      </c>
      <c r="C317" s="28">
        <v>10</v>
      </c>
      <c r="D317" s="99" t="s">
        <v>84</v>
      </c>
      <c r="E317" s="146">
        <v>2500000</v>
      </c>
      <c r="F317" s="148">
        <v>0</v>
      </c>
      <c r="G317" s="31">
        <v>0</v>
      </c>
      <c r="H317" s="32">
        <f t="shared" si="59"/>
        <v>0</v>
      </c>
      <c r="I317" s="29">
        <f t="shared" si="60"/>
        <v>2500000</v>
      </c>
      <c r="J317" s="32">
        <f t="shared" si="61"/>
        <v>1</v>
      </c>
    </row>
    <row r="318" spans="1:10" hidden="1" x14ac:dyDescent="0.25">
      <c r="B318" s="147" t="s">
        <v>127</v>
      </c>
      <c r="C318" s="28">
        <v>1</v>
      </c>
      <c r="D318" s="99" t="s">
        <v>128</v>
      </c>
      <c r="E318" s="146">
        <v>600000</v>
      </c>
      <c r="F318" s="148">
        <v>0</v>
      </c>
      <c r="G318" s="31">
        <v>0</v>
      </c>
      <c r="H318" s="32">
        <f t="shared" si="59"/>
        <v>0</v>
      </c>
      <c r="I318" s="29">
        <f t="shared" si="60"/>
        <v>600000</v>
      </c>
      <c r="J318" s="32">
        <f t="shared" si="61"/>
        <v>1</v>
      </c>
    </row>
    <row r="319" spans="1:10" x14ac:dyDescent="0.25">
      <c r="B319" s="61"/>
      <c r="C319" s="212"/>
      <c r="D319" s="213"/>
      <c r="E319" s="214"/>
      <c r="F319" s="45"/>
      <c r="G319" s="46"/>
      <c r="H319" s="47"/>
      <c r="I319" s="48"/>
      <c r="J319" s="47"/>
    </row>
    <row r="320" spans="1:10" ht="30" x14ac:dyDescent="0.25">
      <c r="A320" s="84" t="s">
        <v>240</v>
      </c>
      <c r="B320" s="27" t="s">
        <v>30</v>
      </c>
      <c r="C320" s="28"/>
      <c r="D320" s="28"/>
      <c r="E320" s="29">
        <f>SUM(E321:E326)</f>
        <v>15000000</v>
      </c>
      <c r="F320" s="148"/>
      <c r="G320" s="31">
        <f>SUM(G321:G326)</f>
        <v>15000000</v>
      </c>
      <c r="H320" s="32">
        <f t="shared" ref="H320:H336" si="62">G320/E320*100%</f>
        <v>1</v>
      </c>
      <c r="I320" s="29">
        <f t="shared" ref="I320:I336" si="63">E320-G320</f>
        <v>0</v>
      </c>
      <c r="J320" s="32">
        <f t="shared" ref="J320:J336" si="64">100%-H320</f>
        <v>0</v>
      </c>
    </row>
    <row r="321" spans="1:10" ht="15.75" x14ac:dyDescent="0.25">
      <c r="A321" s="67"/>
      <c r="B321" s="34" t="s">
        <v>41</v>
      </c>
      <c r="C321" s="35" t="s">
        <v>32</v>
      </c>
      <c r="D321" s="35">
        <v>1</v>
      </c>
      <c r="E321" s="68">
        <v>375000</v>
      </c>
      <c r="F321" s="159">
        <v>1</v>
      </c>
      <c r="G321" s="46">
        <v>375000</v>
      </c>
      <c r="H321" s="47">
        <f t="shared" si="62"/>
        <v>1</v>
      </c>
      <c r="I321" s="106">
        <f t="shared" si="63"/>
        <v>0</v>
      </c>
      <c r="J321" s="105">
        <f t="shared" si="64"/>
        <v>0</v>
      </c>
    </row>
    <row r="322" spans="1:10" ht="15.75" x14ac:dyDescent="0.25">
      <c r="A322" s="67"/>
      <c r="B322" s="34" t="s">
        <v>220</v>
      </c>
      <c r="C322" s="35" t="s">
        <v>32</v>
      </c>
      <c r="D322" s="35">
        <v>1</v>
      </c>
      <c r="E322" s="68">
        <v>2500000</v>
      </c>
      <c r="F322" s="159">
        <v>1</v>
      </c>
      <c r="G322" s="46">
        <v>2500000</v>
      </c>
      <c r="H322" s="47">
        <f t="shared" si="62"/>
        <v>1</v>
      </c>
      <c r="I322" s="106">
        <f t="shared" si="63"/>
        <v>0</v>
      </c>
      <c r="J322" s="105">
        <f t="shared" si="64"/>
        <v>0</v>
      </c>
    </row>
    <row r="323" spans="1:10" ht="15.75" x14ac:dyDescent="0.25">
      <c r="A323" s="67"/>
      <c r="B323" s="34" t="s">
        <v>243</v>
      </c>
      <c r="C323" s="35" t="s">
        <v>37</v>
      </c>
      <c r="D323" s="35">
        <v>19</v>
      </c>
      <c r="E323" s="68">
        <v>2850000</v>
      </c>
      <c r="F323" s="159">
        <v>1</v>
      </c>
      <c r="G323" s="46">
        <v>2850000</v>
      </c>
      <c r="H323" s="47">
        <f t="shared" si="62"/>
        <v>1</v>
      </c>
      <c r="I323" s="106">
        <f t="shared" si="63"/>
        <v>0</v>
      </c>
      <c r="J323" s="105">
        <f t="shared" si="64"/>
        <v>0</v>
      </c>
    </row>
    <row r="324" spans="1:10" ht="15.75" x14ac:dyDescent="0.25">
      <c r="A324" s="67"/>
      <c r="B324" s="34" t="s">
        <v>119</v>
      </c>
      <c r="C324" s="35" t="s">
        <v>32</v>
      </c>
      <c r="D324" s="35">
        <v>1</v>
      </c>
      <c r="E324" s="68">
        <v>7500000</v>
      </c>
      <c r="F324" s="159">
        <v>1</v>
      </c>
      <c r="G324" s="46">
        <v>7500000</v>
      </c>
      <c r="H324" s="47">
        <f t="shared" si="62"/>
        <v>1</v>
      </c>
      <c r="I324" s="106">
        <f t="shared" si="63"/>
        <v>0</v>
      </c>
      <c r="J324" s="105">
        <f t="shared" si="64"/>
        <v>0</v>
      </c>
    </row>
    <row r="325" spans="1:10" ht="15.75" x14ac:dyDescent="0.25">
      <c r="A325" s="67"/>
      <c r="B325" s="34" t="s">
        <v>244</v>
      </c>
      <c r="C325" s="35" t="s">
        <v>37</v>
      </c>
      <c r="D325" s="35">
        <v>1</v>
      </c>
      <c r="E325" s="68">
        <v>225000</v>
      </c>
      <c r="F325" s="159">
        <v>1</v>
      </c>
      <c r="G325" s="46">
        <v>225000</v>
      </c>
      <c r="H325" s="47">
        <f t="shared" si="62"/>
        <v>1</v>
      </c>
      <c r="I325" s="106">
        <f t="shared" si="63"/>
        <v>0</v>
      </c>
      <c r="J325" s="105">
        <f t="shared" si="64"/>
        <v>0</v>
      </c>
    </row>
    <row r="326" spans="1:10" ht="15.75" x14ac:dyDescent="0.25">
      <c r="A326" s="189"/>
      <c r="B326" s="34" t="s">
        <v>125</v>
      </c>
      <c r="C326" s="35" t="s">
        <v>37</v>
      </c>
      <c r="D326" s="35">
        <v>5</v>
      </c>
      <c r="E326" s="68">
        <v>1550000</v>
      </c>
      <c r="F326" s="45">
        <v>1</v>
      </c>
      <c r="G326" s="217">
        <v>1550000</v>
      </c>
      <c r="H326" s="218">
        <f t="shared" si="62"/>
        <v>1</v>
      </c>
      <c r="I326" s="219">
        <f t="shared" si="63"/>
        <v>0</v>
      </c>
      <c r="J326" s="220">
        <f t="shared" si="64"/>
        <v>0</v>
      </c>
    </row>
    <row r="327" spans="1:10" ht="30" hidden="1" x14ac:dyDescent="0.25">
      <c r="A327" s="93" t="s">
        <v>240</v>
      </c>
      <c r="B327" s="149" t="s">
        <v>82</v>
      </c>
      <c r="C327" s="150"/>
      <c r="D327" s="150"/>
      <c r="E327" s="92">
        <f>SUM(E328:E336)</f>
        <v>30000000</v>
      </c>
      <c r="F327" s="151"/>
      <c r="G327" s="70">
        <f>SUM(G328:G336)</f>
        <v>0</v>
      </c>
      <c r="H327" s="91">
        <f t="shared" si="62"/>
        <v>0</v>
      </c>
      <c r="I327" s="92">
        <f t="shared" si="63"/>
        <v>30000000</v>
      </c>
      <c r="J327" s="91">
        <f t="shared" si="64"/>
        <v>1</v>
      </c>
    </row>
    <row r="328" spans="1:10" hidden="1" x14ac:dyDescent="0.25">
      <c r="B328" s="74" t="s">
        <v>64</v>
      </c>
      <c r="C328" s="75">
        <v>1</v>
      </c>
      <c r="D328" s="76" t="s">
        <v>32</v>
      </c>
      <c r="E328" s="77">
        <v>2000000</v>
      </c>
      <c r="F328" s="148">
        <v>0</v>
      </c>
      <c r="G328" s="31">
        <v>0</v>
      </c>
      <c r="H328" s="32">
        <f t="shared" si="62"/>
        <v>0</v>
      </c>
      <c r="I328" s="29">
        <f t="shared" si="63"/>
        <v>2000000</v>
      </c>
      <c r="J328" s="32">
        <f t="shared" si="64"/>
        <v>1</v>
      </c>
    </row>
    <row r="329" spans="1:10" hidden="1" x14ac:dyDescent="0.25">
      <c r="B329" s="74" t="s">
        <v>65</v>
      </c>
      <c r="C329" s="75">
        <v>3</v>
      </c>
      <c r="D329" s="76" t="s">
        <v>42</v>
      </c>
      <c r="E329" s="77">
        <v>9000000</v>
      </c>
      <c r="F329" s="148">
        <v>0</v>
      </c>
      <c r="G329" s="31">
        <v>0</v>
      </c>
      <c r="H329" s="32">
        <f t="shared" si="62"/>
        <v>0</v>
      </c>
      <c r="I329" s="29">
        <f t="shared" si="63"/>
        <v>9000000</v>
      </c>
      <c r="J329" s="32">
        <f t="shared" si="64"/>
        <v>1</v>
      </c>
    </row>
    <row r="330" spans="1:10" hidden="1" x14ac:dyDescent="0.25">
      <c r="B330" s="78" t="s">
        <v>66</v>
      </c>
      <c r="C330" s="75">
        <v>1</v>
      </c>
      <c r="D330" s="76" t="s">
        <v>42</v>
      </c>
      <c r="E330" s="77">
        <v>2000000</v>
      </c>
      <c r="F330" s="148">
        <v>0</v>
      </c>
      <c r="G330" s="31">
        <v>0</v>
      </c>
      <c r="H330" s="32">
        <f t="shared" si="62"/>
        <v>0</v>
      </c>
      <c r="I330" s="29">
        <f t="shared" si="63"/>
        <v>2000000</v>
      </c>
      <c r="J330" s="32">
        <f t="shared" si="64"/>
        <v>1</v>
      </c>
    </row>
    <row r="331" spans="1:10" hidden="1" x14ac:dyDescent="0.25">
      <c r="B331" s="78" t="s">
        <v>67</v>
      </c>
      <c r="C331" s="75">
        <v>1</v>
      </c>
      <c r="D331" s="76" t="s">
        <v>42</v>
      </c>
      <c r="E331" s="77">
        <v>3000000</v>
      </c>
      <c r="F331" s="148">
        <v>0</v>
      </c>
      <c r="G331" s="31">
        <v>0</v>
      </c>
      <c r="H331" s="32">
        <f t="shared" si="62"/>
        <v>0</v>
      </c>
      <c r="I331" s="29">
        <f t="shared" si="63"/>
        <v>3000000</v>
      </c>
      <c r="J331" s="32">
        <f t="shared" si="64"/>
        <v>1</v>
      </c>
    </row>
    <row r="332" spans="1:10" hidden="1" x14ac:dyDescent="0.25">
      <c r="B332" s="79" t="s">
        <v>68</v>
      </c>
      <c r="C332" s="75">
        <v>24</v>
      </c>
      <c r="D332" s="76" t="s">
        <v>69</v>
      </c>
      <c r="E332" s="77">
        <v>4000000</v>
      </c>
      <c r="F332" s="148">
        <v>0</v>
      </c>
      <c r="G332" s="31">
        <v>0</v>
      </c>
      <c r="H332" s="32">
        <f t="shared" si="62"/>
        <v>0</v>
      </c>
      <c r="I332" s="29">
        <f t="shared" si="63"/>
        <v>4000000</v>
      </c>
      <c r="J332" s="32">
        <f t="shared" si="64"/>
        <v>1</v>
      </c>
    </row>
    <row r="333" spans="1:10" hidden="1" x14ac:dyDescent="0.25">
      <c r="B333" s="74" t="s">
        <v>70</v>
      </c>
      <c r="C333" s="75">
        <v>1</v>
      </c>
      <c r="D333" s="76" t="s">
        <v>42</v>
      </c>
      <c r="E333" s="77">
        <v>4100000</v>
      </c>
      <c r="F333" s="148">
        <v>0</v>
      </c>
      <c r="G333" s="31">
        <v>0</v>
      </c>
      <c r="H333" s="32">
        <f t="shared" si="62"/>
        <v>0</v>
      </c>
      <c r="I333" s="29">
        <f t="shared" si="63"/>
        <v>4100000</v>
      </c>
      <c r="J333" s="32">
        <f t="shared" si="64"/>
        <v>1</v>
      </c>
    </row>
    <row r="334" spans="1:10" hidden="1" x14ac:dyDescent="0.25">
      <c r="B334" s="80" t="s">
        <v>71</v>
      </c>
      <c r="C334" s="75">
        <v>1</v>
      </c>
      <c r="D334" s="76" t="s">
        <v>42</v>
      </c>
      <c r="E334" s="77">
        <v>1000000</v>
      </c>
      <c r="F334" s="148">
        <v>0</v>
      </c>
      <c r="G334" s="31">
        <v>0</v>
      </c>
      <c r="H334" s="32">
        <f t="shared" si="62"/>
        <v>0</v>
      </c>
      <c r="I334" s="29">
        <f t="shared" si="63"/>
        <v>1000000</v>
      </c>
      <c r="J334" s="32">
        <f t="shared" si="64"/>
        <v>1</v>
      </c>
    </row>
    <row r="335" spans="1:10" hidden="1" x14ac:dyDescent="0.25">
      <c r="B335" s="27" t="s">
        <v>83</v>
      </c>
      <c r="C335" s="28">
        <v>10</v>
      </c>
      <c r="D335" s="99" t="s">
        <v>84</v>
      </c>
      <c r="E335" s="146">
        <v>2500000</v>
      </c>
      <c r="F335" s="148">
        <v>0</v>
      </c>
      <c r="G335" s="31">
        <v>0</v>
      </c>
      <c r="H335" s="32">
        <f t="shared" si="62"/>
        <v>0</v>
      </c>
      <c r="I335" s="29">
        <f t="shared" si="63"/>
        <v>2500000</v>
      </c>
      <c r="J335" s="32">
        <f t="shared" si="64"/>
        <v>1</v>
      </c>
    </row>
    <row r="336" spans="1:10" ht="1.5" customHeight="1" x14ac:dyDescent="0.25">
      <c r="B336" s="147" t="s">
        <v>127</v>
      </c>
      <c r="C336" s="28">
        <v>4</v>
      </c>
      <c r="D336" s="99" t="s">
        <v>128</v>
      </c>
      <c r="E336" s="146">
        <v>2400000</v>
      </c>
      <c r="F336" s="148">
        <v>0</v>
      </c>
      <c r="G336" s="46">
        <v>0</v>
      </c>
      <c r="H336" s="32">
        <f t="shared" si="62"/>
        <v>0</v>
      </c>
      <c r="I336" s="48">
        <f t="shared" si="63"/>
        <v>2400000</v>
      </c>
      <c r="J336" s="32">
        <f t="shared" si="64"/>
        <v>1</v>
      </c>
    </row>
    <row r="337" spans="1:10" x14ac:dyDescent="0.25">
      <c r="B337" s="110"/>
      <c r="C337" s="210"/>
      <c r="D337" s="221"/>
      <c r="E337" s="222"/>
      <c r="F337" s="223"/>
      <c r="G337" s="198"/>
      <c r="H337" s="105"/>
      <c r="I337" s="115"/>
      <c r="J337" s="188"/>
    </row>
    <row r="338" spans="1:10" ht="30.75" thickBot="1" x14ac:dyDescent="0.3">
      <c r="A338" s="84" t="s">
        <v>245</v>
      </c>
      <c r="B338" s="27" t="s">
        <v>30</v>
      </c>
      <c r="C338" s="28"/>
      <c r="D338" s="28"/>
      <c r="E338" s="29">
        <f>SUM(E339:E344)</f>
        <v>15000000</v>
      </c>
      <c r="F338" s="148"/>
      <c r="G338" s="31">
        <f>SUM(G339:G344)</f>
        <v>15000000</v>
      </c>
      <c r="H338" s="32">
        <f t="shared" ref="H338:H354" si="65">G338/E338*100%</f>
        <v>1</v>
      </c>
      <c r="I338" s="29">
        <f t="shared" ref="I338:I354" si="66">E338-G338</f>
        <v>0</v>
      </c>
      <c r="J338" s="32">
        <f t="shared" ref="J338:J354" si="67">100%-H338</f>
        <v>0</v>
      </c>
    </row>
    <row r="339" spans="1:10" ht="16.5" thickBot="1" x14ac:dyDescent="0.3">
      <c r="A339" s="67"/>
      <c r="B339" s="224" t="s">
        <v>41</v>
      </c>
      <c r="C339" s="204">
        <v>1</v>
      </c>
      <c r="D339" s="204" t="s">
        <v>32</v>
      </c>
      <c r="E339" s="225">
        <v>375000</v>
      </c>
      <c r="F339" s="148">
        <v>1</v>
      </c>
      <c r="G339" s="70">
        <v>375000</v>
      </c>
      <c r="H339" s="91">
        <f t="shared" si="65"/>
        <v>1</v>
      </c>
      <c r="I339" s="92">
        <f t="shared" si="66"/>
        <v>0</v>
      </c>
      <c r="J339" s="91">
        <f t="shared" si="67"/>
        <v>0</v>
      </c>
    </row>
    <row r="340" spans="1:10" ht="16.5" thickBot="1" x14ac:dyDescent="0.3">
      <c r="A340" s="67"/>
      <c r="B340" s="226" t="s">
        <v>247</v>
      </c>
      <c r="C340" s="204">
        <v>1</v>
      </c>
      <c r="D340" s="204" t="s">
        <v>32</v>
      </c>
      <c r="E340" s="225">
        <v>2000000</v>
      </c>
      <c r="F340" s="148">
        <v>1</v>
      </c>
      <c r="G340" s="70">
        <v>2000000</v>
      </c>
      <c r="H340" s="91">
        <f t="shared" si="65"/>
        <v>1</v>
      </c>
      <c r="I340" s="92">
        <f t="shared" si="66"/>
        <v>0</v>
      </c>
      <c r="J340" s="91">
        <f t="shared" si="67"/>
        <v>0</v>
      </c>
    </row>
    <row r="341" spans="1:10" ht="16.5" thickBot="1" x14ac:dyDescent="0.3">
      <c r="A341" s="67"/>
      <c r="B341" s="226" t="s">
        <v>248</v>
      </c>
      <c r="C341" s="204">
        <v>1</v>
      </c>
      <c r="D341" s="204" t="s">
        <v>32</v>
      </c>
      <c r="E341" s="225">
        <v>1800000</v>
      </c>
      <c r="F341" s="148">
        <v>1</v>
      </c>
      <c r="G341" s="70">
        <v>1800000</v>
      </c>
      <c r="H341" s="91">
        <f t="shared" si="65"/>
        <v>1</v>
      </c>
      <c r="I341" s="92">
        <f t="shared" si="66"/>
        <v>0</v>
      </c>
      <c r="J341" s="91">
        <f t="shared" si="67"/>
        <v>0</v>
      </c>
    </row>
    <row r="342" spans="1:10" ht="16.5" thickBot="1" x14ac:dyDescent="0.3">
      <c r="A342" s="67"/>
      <c r="B342" s="226" t="s">
        <v>249</v>
      </c>
      <c r="C342" s="204">
        <v>1</v>
      </c>
      <c r="D342" s="204" t="s">
        <v>32</v>
      </c>
      <c r="E342" s="225">
        <v>2000000</v>
      </c>
      <c r="F342" s="148">
        <v>1</v>
      </c>
      <c r="G342" s="70">
        <v>2000000</v>
      </c>
      <c r="H342" s="91">
        <f t="shared" si="65"/>
        <v>1</v>
      </c>
      <c r="I342" s="92">
        <f t="shared" si="66"/>
        <v>0</v>
      </c>
      <c r="J342" s="91">
        <f t="shared" si="67"/>
        <v>0</v>
      </c>
    </row>
    <row r="343" spans="1:10" ht="16.5" thickBot="1" x14ac:dyDescent="0.3">
      <c r="A343" s="67"/>
      <c r="B343" s="226" t="s">
        <v>250</v>
      </c>
      <c r="C343" s="204">
        <v>1</v>
      </c>
      <c r="D343" s="204" t="s">
        <v>32</v>
      </c>
      <c r="E343" s="225">
        <v>6200000</v>
      </c>
      <c r="F343" s="148">
        <v>1</v>
      </c>
      <c r="G343" s="70">
        <v>6200000</v>
      </c>
      <c r="H343" s="91">
        <f t="shared" si="65"/>
        <v>1</v>
      </c>
      <c r="I343" s="92">
        <f t="shared" si="66"/>
        <v>0</v>
      </c>
      <c r="J343" s="91">
        <f t="shared" si="67"/>
        <v>0</v>
      </c>
    </row>
    <row r="344" spans="1:10" ht="15.75" thickBot="1" x14ac:dyDescent="0.3">
      <c r="A344" s="152"/>
      <c r="B344" s="226" t="s">
        <v>251</v>
      </c>
      <c r="C344" s="150">
        <v>1</v>
      </c>
      <c r="D344" s="150" t="s">
        <v>32</v>
      </c>
      <c r="E344" s="227">
        <v>2625000</v>
      </c>
      <c r="F344" s="148">
        <v>1</v>
      </c>
      <c r="G344" s="70">
        <v>2625000</v>
      </c>
      <c r="H344" s="71">
        <f t="shared" si="65"/>
        <v>1</v>
      </c>
      <c r="I344" s="70">
        <f t="shared" si="66"/>
        <v>0</v>
      </c>
      <c r="J344" s="71">
        <f t="shared" si="67"/>
        <v>0</v>
      </c>
    </row>
    <row r="345" spans="1:10" ht="30" hidden="1" x14ac:dyDescent="0.25">
      <c r="A345" s="93" t="s">
        <v>245</v>
      </c>
      <c r="B345" s="27" t="s">
        <v>82</v>
      </c>
      <c r="C345" s="28"/>
      <c r="D345" s="28"/>
      <c r="E345" s="29">
        <f>SUM(E346:E354)</f>
        <v>30000000</v>
      </c>
      <c r="F345" s="148"/>
      <c r="G345" s="31">
        <f>SUM(G346:G354)</f>
        <v>0</v>
      </c>
      <c r="H345" s="32">
        <f t="shared" si="65"/>
        <v>0</v>
      </c>
      <c r="I345" s="29">
        <f t="shared" si="66"/>
        <v>30000000</v>
      </c>
      <c r="J345" s="32">
        <f t="shared" si="67"/>
        <v>1</v>
      </c>
    </row>
    <row r="346" spans="1:10" hidden="1" x14ac:dyDescent="0.25">
      <c r="B346" s="162" t="s">
        <v>64</v>
      </c>
      <c r="C346" s="228">
        <v>1</v>
      </c>
      <c r="D346" s="143" t="s">
        <v>32</v>
      </c>
      <c r="E346" s="229">
        <v>2000000</v>
      </c>
      <c r="F346" s="148">
        <v>0</v>
      </c>
      <c r="G346" s="31">
        <v>0</v>
      </c>
      <c r="H346" s="32">
        <f t="shared" si="65"/>
        <v>0</v>
      </c>
      <c r="I346" s="29">
        <f t="shared" si="66"/>
        <v>2000000</v>
      </c>
      <c r="J346" s="32">
        <f t="shared" si="67"/>
        <v>1</v>
      </c>
    </row>
    <row r="347" spans="1:10" hidden="1" x14ac:dyDescent="0.25">
      <c r="B347" s="162" t="s">
        <v>65</v>
      </c>
      <c r="C347" s="228">
        <v>3</v>
      </c>
      <c r="D347" s="143" t="s">
        <v>42</v>
      </c>
      <c r="E347" s="229">
        <v>9000000</v>
      </c>
      <c r="F347" s="148">
        <v>0</v>
      </c>
      <c r="G347" s="31">
        <v>0</v>
      </c>
      <c r="H347" s="32">
        <f t="shared" si="65"/>
        <v>0</v>
      </c>
      <c r="I347" s="29">
        <f t="shared" si="66"/>
        <v>9000000</v>
      </c>
      <c r="J347" s="32">
        <f t="shared" si="67"/>
        <v>1</v>
      </c>
    </row>
    <row r="348" spans="1:10" hidden="1" x14ac:dyDescent="0.25">
      <c r="B348" s="163" t="s">
        <v>66</v>
      </c>
      <c r="C348" s="228">
        <v>1</v>
      </c>
      <c r="D348" s="143" t="s">
        <v>42</v>
      </c>
      <c r="E348" s="229">
        <v>2000000</v>
      </c>
      <c r="F348" s="148">
        <v>0</v>
      </c>
      <c r="G348" s="31">
        <v>0</v>
      </c>
      <c r="H348" s="32">
        <f t="shared" si="65"/>
        <v>0</v>
      </c>
      <c r="I348" s="29">
        <f t="shared" si="66"/>
        <v>2000000</v>
      </c>
      <c r="J348" s="32">
        <f t="shared" si="67"/>
        <v>1</v>
      </c>
    </row>
    <row r="349" spans="1:10" hidden="1" x14ac:dyDescent="0.25">
      <c r="B349" s="163" t="s">
        <v>67</v>
      </c>
      <c r="C349" s="228">
        <v>1</v>
      </c>
      <c r="D349" s="143" t="s">
        <v>42</v>
      </c>
      <c r="E349" s="229">
        <v>3000000</v>
      </c>
      <c r="F349" s="148">
        <v>0</v>
      </c>
      <c r="G349" s="31">
        <v>0</v>
      </c>
      <c r="H349" s="32">
        <f t="shared" si="65"/>
        <v>0</v>
      </c>
      <c r="I349" s="29">
        <f t="shared" si="66"/>
        <v>3000000</v>
      </c>
      <c r="J349" s="32">
        <f t="shared" si="67"/>
        <v>1</v>
      </c>
    </row>
    <row r="350" spans="1:10" hidden="1" x14ac:dyDescent="0.25">
      <c r="B350" s="141" t="s">
        <v>68</v>
      </c>
      <c r="C350" s="228">
        <v>24</v>
      </c>
      <c r="D350" s="143" t="s">
        <v>69</v>
      </c>
      <c r="E350" s="229">
        <v>4000000</v>
      </c>
      <c r="F350" s="148">
        <v>0</v>
      </c>
      <c r="G350" s="31">
        <v>0</v>
      </c>
      <c r="H350" s="32">
        <f t="shared" si="65"/>
        <v>0</v>
      </c>
      <c r="I350" s="29">
        <f t="shared" si="66"/>
        <v>4000000</v>
      </c>
      <c r="J350" s="32">
        <f t="shared" si="67"/>
        <v>1</v>
      </c>
    </row>
    <row r="351" spans="1:10" hidden="1" x14ac:dyDescent="0.25">
      <c r="B351" s="162" t="s">
        <v>70</v>
      </c>
      <c r="C351" s="228">
        <v>1</v>
      </c>
      <c r="D351" s="143" t="s">
        <v>42</v>
      </c>
      <c r="E351" s="229">
        <v>3500000</v>
      </c>
      <c r="F351" s="148">
        <v>0</v>
      </c>
      <c r="G351" s="31">
        <v>0</v>
      </c>
      <c r="H351" s="32">
        <f t="shared" si="65"/>
        <v>0</v>
      </c>
      <c r="I351" s="29">
        <f t="shared" si="66"/>
        <v>3500000</v>
      </c>
      <c r="J351" s="32">
        <f t="shared" si="67"/>
        <v>1</v>
      </c>
    </row>
    <row r="352" spans="1:10" hidden="1" x14ac:dyDescent="0.25">
      <c r="B352" s="230" t="s">
        <v>71</v>
      </c>
      <c r="C352" s="231">
        <v>1</v>
      </c>
      <c r="D352" s="167" t="s">
        <v>42</v>
      </c>
      <c r="E352" s="232">
        <v>1000000</v>
      </c>
      <c r="F352" s="148">
        <v>0</v>
      </c>
      <c r="G352" s="31">
        <v>0</v>
      </c>
      <c r="H352" s="32">
        <f t="shared" si="65"/>
        <v>0</v>
      </c>
      <c r="I352" s="29">
        <f t="shared" si="66"/>
        <v>1000000</v>
      </c>
      <c r="J352" s="32">
        <f t="shared" si="67"/>
        <v>1</v>
      </c>
    </row>
    <row r="353" spans="1:10" hidden="1" x14ac:dyDescent="0.25">
      <c r="B353" s="27" t="s">
        <v>83</v>
      </c>
      <c r="C353" s="28">
        <v>10</v>
      </c>
      <c r="D353" s="99" t="s">
        <v>84</v>
      </c>
      <c r="E353" s="146">
        <v>2500000</v>
      </c>
      <c r="F353" s="148">
        <v>0</v>
      </c>
      <c r="G353" s="31">
        <v>0</v>
      </c>
      <c r="H353" s="32">
        <f t="shared" si="65"/>
        <v>0</v>
      </c>
      <c r="I353" s="29">
        <f t="shared" si="66"/>
        <v>2500000</v>
      </c>
      <c r="J353" s="32">
        <f t="shared" si="67"/>
        <v>1</v>
      </c>
    </row>
    <row r="354" spans="1:10" hidden="1" x14ac:dyDescent="0.25">
      <c r="B354" s="147" t="s">
        <v>127</v>
      </c>
      <c r="C354" s="28">
        <v>5</v>
      </c>
      <c r="D354" s="99" t="s">
        <v>128</v>
      </c>
      <c r="E354" s="146">
        <v>3000000</v>
      </c>
      <c r="F354" s="148">
        <v>0</v>
      </c>
      <c r="G354" s="31">
        <v>0</v>
      </c>
      <c r="H354" s="32">
        <f t="shared" si="65"/>
        <v>0</v>
      </c>
      <c r="I354" s="29">
        <f t="shared" si="66"/>
        <v>3000000</v>
      </c>
      <c r="J354" s="32">
        <f t="shared" si="67"/>
        <v>1</v>
      </c>
    </row>
    <row r="355" spans="1:10" x14ac:dyDescent="0.25">
      <c r="B355" s="61"/>
      <c r="C355" s="212"/>
      <c r="D355" s="213"/>
      <c r="E355" s="214"/>
      <c r="F355" s="45"/>
      <c r="G355" s="46"/>
      <c r="H355" s="47"/>
      <c r="I355" s="48"/>
      <c r="J355" s="47"/>
    </row>
    <row r="356" spans="1:10" ht="30.75" thickBot="1" x14ac:dyDescent="0.3">
      <c r="A356" s="84" t="s">
        <v>252</v>
      </c>
      <c r="B356" s="27" t="s">
        <v>30</v>
      </c>
      <c r="C356" s="28"/>
      <c r="D356" s="28"/>
      <c r="E356" s="29">
        <f>SUM(E357:E362)</f>
        <v>15000000</v>
      </c>
      <c r="F356" s="148"/>
      <c r="G356" s="31">
        <f>SUM(G357:G362)</f>
        <v>15000000</v>
      </c>
      <c r="H356" s="32">
        <f t="shared" ref="H356:H371" si="68">G356/E356*100%</f>
        <v>1</v>
      </c>
      <c r="I356" s="29">
        <f t="shared" ref="I356:I371" si="69">E356-G356</f>
        <v>0</v>
      </c>
      <c r="J356" s="32">
        <f t="shared" ref="J356:J371" si="70">100%-H356</f>
        <v>0</v>
      </c>
    </row>
    <row r="357" spans="1:10" ht="16.5" thickBot="1" x14ac:dyDescent="0.3">
      <c r="A357" s="67"/>
      <c r="B357" s="224" t="s">
        <v>41</v>
      </c>
      <c r="C357" s="204">
        <v>1</v>
      </c>
      <c r="D357" s="233" t="s">
        <v>32</v>
      </c>
      <c r="E357" s="89">
        <v>375000</v>
      </c>
      <c r="F357" s="151">
        <v>1</v>
      </c>
      <c r="G357" s="70">
        <v>375000</v>
      </c>
      <c r="H357" s="91">
        <f t="shared" si="68"/>
        <v>1</v>
      </c>
      <c r="I357" s="92">
        <f t="shared" si="69"/>
        <v>0</v>
      </c>
      <c r="J357" s="91">
        <f t="shared" si="70"/>
        <v>0</v>
      </c>
    </row>
    <row r="358" spans="1:10" ht="16.5" thickBot="1" x14ac:dyDescent="0.3">
      <c r="A358" s="67"/>
      <c r="B358" s="226" t="s">
        <v>256</v>
      </c>
      <c r="C358" s="204">
        <v>1</v>
      </c>
      <c r="D358" s="234" t="s">
        <v>42</v>
      </c>
      <c r="E358" s="89">
        <v>2000000</v>
      </c>
      <c r="F358" s="151">
        <v>1</v>
      </c>
      <c r="G358" s="70">
        <v>2000000</v>
      </c>
      <c r="H358" s="91">
        <f t="shared" si="68"/>
        <v>1</v>
      </c>
      <c r="I358" s="92">
        <f t="shared" si="69"/>
        <v>0</v>
      </c>
      <c r="J358" s="91">
        <f t="shared" si="70"/>
        <v>0</v>
      </c>
    </row>
    <row r="359" spans="1:10" ht="16.5" thickBot="1" x14ac:dyDescent="0.3">
      <c r="A359" s="67"/>
      <c r="B359" s="226" t="s">
        <v>248</v>
      </c>
      <c r="C359" s="204">
        <v>1</v>
      </c>
      <c r="D359" s="234" t="s">
        <v>32</v>
      </c>
      <c r="E359" s="89">
        <v>1000000</v>
      </c>
      <c r="F359" s="151">
        <v>1</v>
      </c>
      <c r="G359" s="70">
        <v>1000000</v>
      </c>
      <c r="H359" s="91">
        <f t="shared" si="68"/>
        <v>1</v>
      </c>
      <c r="I359" s="92">
        <f t="shared" si="69"/>
        <v>0</v>
      </c>
      <c r="J359" s="91">
        <f t="shared" si="70"/>
        <v>0</v>
      </c>
    </row>
    <row r="360" spans="1:10" ht="16.5" thickBot="1" x14ac:dyDescent="0.3">
      <c r="A360" s="67"/>
      <c r="B360" s="226" t="s">
        <v>257</v>
      </c>
      <c r="C360" s="204">
        <v>1</v>
      </c>
      <c r="D360" s="234" t="s">
        <v>32</v>
      </c>
      <c r="E360" s="89">
        <v>8125000</v>
      </c>
      <c r="F360" s="151">
        <v>1</v>
      </c>
      <c r="G360" s="70">
        <v>8125000</v>
      </c>
      <c r="H360" s="91">
        <f t="shared" si="68"/>
        <v>1</v>
      </c>
      <c r="I360" s="92">
        <f t="shared" si="69"/>
        <v>0</v>
      </c>
      <c r="J360" s="91">
        <f t="shared" si="70"/>
        <v>0</v>
      </c>
    </row>
    <row r="361" spans="1:10" ht="16.5" thickBot="1" x14ac:dyDescent="0.3">
      <c r="A361" s="67"/>
      <c r="B361" s="226" t="s">
        <v>258</v>
      </c>
      <c r="C361" s="204">
        <v>1</v>
      </c>
      <c r="D361" s="234" t="s">
        <v>32</v>
      </c>
      <c r="E361" s="89">
        <v>3000000</v>
      </c>
      <c r="F361" s="151">
        <v>1</v>
      </c>
      <c r="G361" s="70">
        <v>3000000</v>
      </c>
      <c r="H361" s="91">
        <f t="shared" si="68"/>
        <v>1</v>
      </c>
      <c r="I361" s="92">
        <f t="shared" si="69"/>
        <v>0</v>
      </c>
      <c r="J361" s="91">
        <f t="shared" si="70"/>
        <v>0</v>
      </c>
    </row>
    <row r="362" spans="1:10" ht="15.75" thickBot="1" x14ac:dyDescent="0.3">
      <c r="A362" s="152"/>
      <c r="B362" s="226" t="s">
        <v>259</v>
      </c>
      <c r="C362" s="154">
        <v>1</v>
      </c>
      <c r="D362" s="234" t="s">
        <v>32</v>
      </c>
      <c r="E362" s="235">
        <v>500000</v>
      </c>
      <c r="F362" s="151">
        <v>1</v>
      </c>
      <c r="G362" s="70">
        <v>500000</v>
      </c>
      <c r="H362" s="71">
        <f t="shared" si="68"/>
        <v>1</v>
      </c>
      <c r="I362" s="70">
        <f t="shared" si="69"/>
        <v>0</v>
      </c>
      <c r="J362" s="71">
        <f t="shared" si="70"/>
        <v>0</v>
      </c>
    </row>
    <row r="363" spans="1:10" ht="30" hidden="1" customHeight="1" x14ac:dyDescent="0.25">
      <c r="A363" s="93" t="s">
        <v>252</v>
      </c>
      <c r="B363" s="27" t="s">
        <v>82</v>
      </c>
      <c r="C363" s="28"/>
      <c r="D363" s="234" t="s">
        <v>260</v>
      </c>
      <c r="E363" s="29">
        <f>SUM(E364:E371)</f>
        <v>30000000</v>
      </c>
      <c r="F363" s="148"/>
      <c r="G363" s="31">
        <f>SUM(G364:G371)</f>
        <v>0</v>
      </c>
      <c r="H363" s="32">
        <f t="shared" si="68"/>
        <v>0</v>
      </c>
      <c r="I363" s="29">
        <f t="shared" si="69"/>
        <v>30000000</v>
      </c>
      <c r="J363" s="32">
        <f t="shared" si="70"/>
        <v>1</v>
      </c>
    </row>
    <row r="364" spans="1:10" hidden="1" x14ac:dyDescent="0.25">
      <c r="B364" s="162" t="s">
        <v>64</v>
      </c>
      <c r="C364" s="228">
        <v>1</v>
      </c>
      <c r="D364" s="143" t="s">
        <v>32</v>
      </c>
      <c r="E364" s="229">
        <v>2000000</v>
      </c>
      <c r="F364" s="148">
        <v>0</v>
      </c>
      <c r="G364" s="31">
        <v>0</v>
      </c>
      <c r="H364" s="32">
        <f t="shared" si="68"/>
        <v>0</v>
      </c>
      <c r="I364" s="29">
        <f t="shared" si="69"/>
        <v>2000000</v>
      </c>
      <c r="J364" s="32">
        <f t="shared" si="70"/>
        <v>1</v>
      </c>
    </row>
    <row r="365" spans="1:10" hidden="1" x14ac:dyDescent="0.25">
      <c r="B365" s="162" t="s">
        <v>65</v>
      </c>
      <c r="C365" s="228">
        <v>3</v>
      </c>
      <c r="D365" s="143" t="s">
        <v>42</v>
      </c>
      <c r="E365" s="229">
        <v>9000000</v>
      </c>
      <c r="F365" s="148">
        <v>0</v>
      </c>
      <c r="G365" s="31">
        <v>0</v>
      </c>
      <c r="H365" s="32">
        <f t="shared" si="68"/>
        <v>0</v>
      </c>
      <c r="I365" s="29">
        <f t="shared" si="69"/>
        <v>9000000</v>
      </c>
      <c r="J365" s="32">
        <f t="shared" si="70"/>
        <v>1</v>
      </c>
    </row>
    <row r="366" spans="1:10" hidden="1" x14ac:dyDescent="0.25">
      <c r="B366" s="163" t="s">
        <v>66</v>
      </c>
      <c r="C366" s="228">
        <v>1</v>
      </c>
      <c r="D366" s="143" t="s">
        <v>42</v>
      </c>
      <c r="E366" s="229">
        <v>2000000</v>
      </c>
      <c r="F366" s="148">
        <v>0</v>
      </c>
      <c r="G366" s="31">
        <v>0</v>
      </c>
      <c r="H366" s="32">
        <f t="shared" si="68"/>
        <v>0</v>
      </c>
      <c r="I366" s="29">
        <f t="shared" si="69"/>
        <v>2000000</v>
      </c>
      <c r="J366" s="32">
        <f t="shared" si="70"/>
        <v>1</v>
      </c>
    </row>
    <row r="367" spans="1:10" hidden="1" x14ac:dyDescent="0.25">
      <c r="B367" s="163" t="s">
        <v>67</v>
      </c>
      <c r="C367" s="228">
        <v>1</v>
      </c>
      <c r="D367" s="143" t="s">
        <v>42</v>
      </c>
      <c r="E367" s="229">
        <v>3000000</v>
      </c>
      <c r="F367" s="148">
        <v>0</v>
      </c>
      <c r="G367" s="31">
        <v>0</v>
      </c>
      <c r="H367" s="32">
        <f t="shared" si="68"/>
        <v>0</v>
      </c>
      <c r="I367" s="29">
        <f t="shared" si="69"/>
        <v>3000000</v>
      </c>
      <c r="J367" s="32">
        <f t="shared" si="70"/>
        <v>1</v>
      </c>
    </row>
    <row r="368" spans="1:10" hidden="1" x14ac:dyDescent="0.25">
      <c r="B368" s="141" t="s">
        <v>68</v>
      </c>
      <c r="C368" s="228">
        <v>24</v>
      </c>
      <c r="D368" s="143" t="s">
        <v>69</v>
      </c>
      <c r="E368" s="229">
        <v>5500000</v>
      </c>
      <c r="F368" s="148">
        <v>0</v>
      </c>
      <c r="G368" s="31">
        <v>0</v>
      </c>
      <c r="H368" s="32">
        <f t="shared" si="68"/>
        <v>0</v>
      </c>
      <c r="I368" s="29">
        <f t="shared" si="69"/>
        <v>5500000</v>
      </c>
      <c r="J368" s="32">
        <f t="shared" si="70"/>
        <v>1</v>
      </c>
    </row>
    <row r="369" spans="1:10" hidden="1" x14ac:dyDescent="0.25">
      <c r="B369" s="162" t="s">
        <v>70</v>
      </c>
      <c r="C369" s="228">
        <v>1</v>
      </c>
      <c r="D369" s="143" t="s">
        <v>42</v>
      </c>
      <c r="E369" s="229">
        <v>5000000</v>
      </c>
      <c r="F369" s="148">
        <v>0</v>
      </c>
      <c r="G369" s="31">
        <v>0</v>
      </c>
      <c r="H369" s="32">
        <f t="shared" si="68"/>
        <v>0</v>
      </c>
      <c r="I369" s="29">
        <f t="shared" si="69"/>
        <v>5000000</v>
      </c>
      <c r="J369" s="32">
        <f t="shared" si="70"/>
        <v>1</v>
      </c>
    </row>
    <row r="370" spans="1:10" hidden="1" x14ac:dyDescent="0.25">
      <c r="B370" s="230" t="s">
        <v>71</v>
      </c>
      <c r="C370" s="231">
        <v>1</v>
      </c>
      <c r="D370" s="167" t="s">
        <v>42</v>
      </c>
      <c r="E370" s="232">
        <v>1000000</v>
      </c>
      <c r="F370" s="148">
        <v>0</v>
      </c>
      <c r="G370" s="31">
        <v>0</v>
      </c>
      <c r="H370" s="32">
        <f t="shared" si="68"/>
        <v>0</v>
      </c>
      <c r="I370" s="29">
        <f t="shared" si="69"/>
        <v>1000000</v>
      </c>
      <c r="J370" s="32">
        <f t="shared" si="70"/>
        <v>1</v>
      </c>
    </row>
    <row r="371" spans="1:10" hidden="1" x14ac:dyDescent="0.25">
      <c r="B371" s="27" t="s">
        <v>83</v>
      </c>
      <c r="C371" s="28">
        <v>10</v>
      </c>
      <c r="D371" s="99" t="s">
        <v>84</v>
      </c>
      <c r="E371" s="146">
        <v>2500000</v>
      </c>
      <c r="F371" s="148">
        <v>0</v>
      </c>
      <c r="G371" s="31">
        <v>0</v>
      </c>
      <c r="H371" s="32">
        <f t="shared" si="68"/>
        <v>0</v>
      </c>
      <c r="I371" s="29">
        <f t="shared" si="69"/>
        <v>2500000</v>
      </c>
      <c r="J371" s="32">
        <f t="shared" si="70"/>
        <v>1</v>
      </c>
    </row>
    <row r="372" spans="1:10" x14ac:dyDescent="0.25">
      <c r="B372" s="61"/>
      <c r="C372" s="212"/>
      <c r="D372" s="213"/>
      <c r="E372" s="214"/>
      <c r="F372" s="45"/>
      <c r="G372" s="46"/>
      <c r="H372" s="47"/>
      <c r="I372" s="48"/>
      <c r="J372" s="47"/>
    </row>
    <row r="373" spans="1:10" ht="30" x14ac:dyDescent="0.25">
      <c r="A373" s="84" t="s">
        <v>261</v>
      </c>
      <c r="B373" s="27" t="s">
        <v>30</v>
      </c>
      <c r="C373" s="28"/>
      <c r="D373" s="28"/>
      <c r="E373" s="29">
        <f>SUM(E374:E376)</f>
        <v>15000000</v>
      </c>
      <c r="F373" s="148"/>
      <c r="G373" s="31">
        <f>SUM(G374:G376)</f>
        <v>15000000</v>
      </c>
      <c r="H373" s="32">
        <f t="shared" ref="H373:H386" si="71">G373/E373*100%</f>
        <v>1</v>
      </c>
      <c r="I373" s="29">
        <f t="shared" ref="I373:I386" si="72">E373-G373</f>
        <v>0</v>
      </c>
      <c r="J373" s="32">
        <f t="shared" ref="J373:J386" si="73">100%-H373</f>
        <v>0</v>
      </c>
    </row>
    <row r="374" spans="1:10" ht="15.75" x14ac:dyDescent="0.25">
      <c r="A374" s="67"/>
      <c r="B374" s="34" t="s">
        <v>41</v>
      </c>
      <c r="C374" s="35">
        <v>1</v>
      </c>
      <c r="D374" s="35" t="s">
        <v>32</v>
      </c>
      <c r="E374" s="68">
        <v>375000</v>
      </c>
      <c r="F374" s="159">
        <v>1</v>
      </c>
      <c r="G374" s="236">
        <v>375000</v>
      </c>
      <c r="H374" s="188">
        <f t="shared" si="71"/>
        <v>1</v>
      </c>
      <c r="I374" s="106">
        <f t="shared" si="72"/>
        <v>0</v>
      </c>
      <c r="J374" s="105">
        <f t="shared" si="73"/>
        <v>0</v>
      </c>
    </row>
    <row r="375" spans="1:10" ht="15.75" x14ac:dyDescent="0.25">
      <c r="A375" s="67"/>
      <c r="B375" s="34" t="s">
        <v>124</v>
      </c>
      <c r="C375" s="35">
        <v>7</v>
      </c>
      <c r="D375" s="35" t="s">
        <v>37</v>
      </c>
      <c r="E375" s="68">
        <v>5460000</v>
      </c>
      <c r="F375" s="159">
        <v>1</v>
      </c>
      <c r="G375" s="236">
        <v>5460000</v>
      </c>
      <c r="H375" s="188">
        <f t="shared" si="71"/>
        <v>1</v>
      </c>
      <c r="I375" s="106">
        <f t="shared" si="72"/>
        <v>0</v>
      </c>
      <c r="J375" s="105">
        <f t="shared" si="73"/>
        <v>0</v>
      </c>
    </row>
    <row r="376" spans="1:10" ht="15.75" x14ac:dyDescent="0.25">
      <c r="A376" s="152"/>
      <c r="B376" s="34" t="s">
        <v>264</v>
      </c>
      <c r="C376" s="39" t="s">
        <v>265</v>
      </c>
      <c r="D376" s="35" t="s">
        <v>42</v>
      </c>
      <c r="E376" s="68">
        <v>9165000</v>
      </c>
      <c r="F376" s="30">
        <v>1</v>
      </c>
      <c r="G376" s="237">
        <v>9165000</v>
      </c>
      <c r="H376" s="238">
        <f t="shared" si="71"/>
        <v>1</v>
      </c>
      <c r="I376" s="237">
        <f t="shared" si="72"/>
        <v>0</v>
      </c>
      <c r="J376" s="239">
        <f t="shared" si="73"/>
        <v>0</v>
      </c>
    </row>
    <row r="377" spans="1:10" ht="30" hidden="1" x14ac:dyDescent="0.25">
      <c r="A377" s="93" t="s">
        <v>261</v>
      </c>
      <c r="B377" s="149" t="s">
        <v>82</v>
      </c>
      <c r="C377" s="150"/>
      <c r="D377" s="150"/>
      <c r="E377" s="92">
        <f>SUM(E378:E386)</f>
        <v>30000000</v>
      </c>
      <c r="F377" s="151"/>
      <c r="G377" s="70">
        <f>SUM(G378:G386)</f>
        <v>0</v>
      </c>
      <c r="H377" s="91">
        <f t="shared" si="71"/>
        <v>0</v>
      </c>
      <c r="I377" s="92">
        <f t="shared" si="72"/>
        <v>30000000</v>
      </c>
      <c r="J377" s="91">
        <f t="shared" si="73"/>
        <v>1</v>
      </c>
    </row>
    <row r="378" spans="1:10" hidden="1" x14ac:dyDescent="0.25">
      <c r="B378" s="162" t="s">
        <v>64</v>
      </c>
      <c r="C378" s="228">
        <v>1</v>
      </c>
      <c r="D378" s="143" t="s">
        <v>32</v>
      </c>
      <c r="E378" s="229">
        <v>2000000</v>
      </c>
      <c r="F378" s="148">
        <v>0</v>
      </c>
      <c r="G378" s="31">
        <v>0</v>
      </c>
      <c r="H378" s="32">
        <f t="shared" si="71"/>
        <v>0</v>
      </c>
      <c r="I378" s="29">
        <f t="shared" si="72"/>
        <v>2000000</v>
      </c>
      <c r="J378" s="32">
        <f t="shared" si="73"/>
        <v>1</v>
      </c>
    </row>
    <row r="379" spans="1:10" hidden="1" x14ac:dyDescent="0.25">
      <c r="B379" s="162" t="s">
        <v>65</v>
      </c>
      <c r="C379" s="228">
        <v>3</v>
      </c>
      <c r="D379" s="143" t="s">
        <v>42</v>
      </c>
      <c r="E379" s="229">
        <v>9000000</v>
      </c>
      <c r="F379" s="148">
        <v>0</v>
      </c>
      <c r="G379" s="31">
        <v>0</v>
      </c>
      <c r="H379" s="32">
        <f t="shared" si="71"/>
        <v>0</v>
      </c>
      <c r="I379" s="29">
        <f t="shared" si="72"/>
        <v>9000000</v>
      </c>
      <c r="J379" s="32">
        <f t="shared" si="73"/>
        <v>1</v>
      </c>
    </row>
    <row r="380" spans="1:10" hidden="1" x14ac:dyDescent="0.25">
      <c r="B380" s="163" t="s">
        <v>66</v>
      </c>
      <c r="C380" s="228">
        <v>1</v>
      </c>
      <c r="D380" s="143" t="s">
        <v>42</v>
      </c>
      <c r="E380" s="229">
        <v>2000000</v>
      </c>
      <c r="F380" s="148">
        <v>0</v>
      </c>
      <c r="G380" s="31">
        <v>0</v>
      </c>
      <c r="H380" s="32">
        <f t="shared" si="71"/>
        <v>0</v>
      </c>
      <c r="I380" s="29">
        <f t="shared" si="72"/>
        <v>2000000</v>
      </c>
      <c r="J380" s="32">
        <f t="shared" si="73"/>
        <v>1</v>
      </c>
    </row>
    <row r="381" spans="1:10" hidden="1" x14ac:dyDescent="0.25">
      <c r="B381" s="163" t="s">
        <v>67</v>
      </c>
      <c r="C381" s="228">
        <v>1</v>
      </c>
      <c r="D381" s="143" t="s">
        <v>42</v>
      </c>
      <c r="E381" s="229">
        <v>3000000</v>
      </c>
      <c r="F381" s="148">
        <v>0</v>
      </c>
      <c r="G381" s="31">
        <v>0</v>
      </c>
      <c r="H381" s="32">
        <f t="shared" si="71"/>
        <v>0</v>
      </c>
      <c r="I381" s="29">
        <f t="shared" si="72"/>
        <v>3000000</v>
      </c>
      <c r="J381" s="32">
        <f t="shared" si="73"/>
        <v>1</v>
      </c>
    </row>
    <row r="382" spans="1:10" hidden="1" x14ac:dyDescent="0.25">
      <c r="B382" s="141" t="s">
        <v>68</v>
      </c>
      <c r="C382" s="228">
        <v>24</v>
      </c>
      <c r="D382" s="143" t="s">
        <v>69</v>
      </c>
      <c r="E382" s="229">
        <v>5000000</v>
      </c>
      <c r="F382" s="148">
        <v>0</v>
      </c>
      <c r="G382" s="31">
        <v>0</v>
      </c>
      <c r="H382" s="32">
        <f t="shared" si="71"/>
        <v>0</v>
      </c>
      <c r="I382" s="29">
        <f t="shared" si="72"/>
        <v>5000000</v>
      </c>
      <c r="J382" s="32">
        <f t="shared" si="73"/>
        <v>1</v>
      </c>
    </row>
    <row r="383" spans="1:10" hidden="1" x14ac:dyDescent="0.25">
      <c r="B383" s="162" t="s">
        <v>70</v>
      </c>
      <c r="C383" s="228">
        <v>1</v>
      </c>
      <c r="D383" s="143" t="s">
        <v>42</v>
      </c>
      <c r="E383" s="229">
        <v>4900000</v>
      </c>
      <c r="F383" s="148">
        <v>0</v>
      </c>
      <c r="G383" s="31">
        <v>0</v>
      </c>
      <c r="H383" s="32">
        <f t="shared" si="71"/>
        <v>0</v>
      </c>
      <c r="I383" s="29">
        <f t="shared" si="72"/>
        <v>4900000</v>
      </c>
      <c r="J383" s="32">
        <f t="shared" si="73"/>
        <v>1</v>
      </c>
    </row>
    <row r="384" spans="1:10" hidden="1" x14ac:dyDescent="0.25">
      <c r="B384" s="230" t="s">
        <v>71</v>
      </c>
      <c r="C384" s="231">
        <v>1</v>
      </c>
      <c r="D384" s="167" t="s">
        <v>42</v>
      </c>
      <c r="E384" s="232">
        <v>1000000</v>
      </c>
      <c r="F384" s="148">
        <v>0</v>
      </c>
      <c r="G384" s="31">
        <v>0</v>
      </c>
      <c r="H384" s="32">
        <f t="shared" si="71"/>
        <v>0</v>
      </c>
      <c r="I384" s="29">
        <f t="shared" si="72"/>
        <v>1000000</v>
      </c>
      <c r="J384" s="32">
        <f t="shared" si="73"/>
        <v>1</v>
      </c>
    </row>
    <row r="385" spans="1:10" hidden="1" x14ac:dyDescent="0.25">
      <c r="B385" s="27" t="s">
        <v>83</v>
      </c>
      <c r="C385" s="28">
        <v>10</v>
      </c>
      <c r="D385" s="99" t="s">
        <v>84</v>
      </c>
      <c r="E385" s="146">
        <v>2500000</v>
      </c>
      <c r="F385" s="148">
        <v>0</v>
      </c>
      <c r="G385" s="31">
        <v>0</v>
      </c>
      <c r="H385" s="32">
        <f t="shared" si="71"/>
        <v>0</v>
      </c>
      <c r="I385" s="29">
        <f t="shared" si="72"/>
        <v>2500000</v>
      </c>
      <c r="J385" s="32">
        <f t="shared" si="73"/>
        <v>1</v>
      </c>
    </row>
    <row r="386" spans="1:10" hidden="1" x14ac:dyDescent="0.25">
      <c r="B386" s="147" t="s">
        <v>127</v>
      </c>
      <c r="C386" s="44">
        <v>1</v>
      </c>
      <c r="D386" s="99" t="s">
        <v>128</v>
      </c>
      <c r="E386" s="146">
        <v>600000</v>
      </c>
      <c r="F386" s="159">
        <v>0</v>
      </c>
      <c r="G386" s="46">
        <v>0</v>
      </c>
      <c r="H386" s="47">
        <f t="shared" si="71"/>
        <v>0</v>
      </c>
      <c r="I386" s="48">
        <f t="shared" si="72"/>
        <v>600000</v>
      </c>
      <c r="J386" s="47">
        <f t="shared" si="73"/>
        <v>1</v>
      </c>
    </row>
    <row r="387" spans="1:10" x14ac:dyDescent="0.25">
      <c r="B387" s="110"/>
      <c r="C387" s="118"/>
      <c r="D387" s="240"/>
      <c r="E387" s="241"/>
      <c r="F387" s="121"/>
      <c r="G387" s="198"/>
      <c r="H387" s="114"/>
      <c r="I387" s="115"/>
      <c r="J387" s="114"/>
    </row>
    <row r="388" spans="1:10" ht="30" x14ac:dyDescent="0.25">
      <c r="A388" s="84" t="s">
        <v>266</v>
      </c>
      <c r="B388" s="27" t="s">
        <v>30</v>
      </c>
      <c r="C388" s="28"/>
      <c r="D388" s="28"/>
      <c r="E388" s="29">
        <f>SUM(E389:E391)</f>
        <v>15000000</v>
      </c>
      <c r="F388" s="148"/>
      <c r="G388" s="31">
        <f>SUM(G389:G391)</f>
        <v>15000000</v>
      </c>
      <c r="H388" s="32">
        <f t="shared" ref="H388:H401" si="74">G388/E388*100%</f>
        <v>1</v>
      </c>
      <c r="I388" s="29">
        <f t="shared" ref="I388:I401" si="75">E388-G388</f>
        <v>0</v>
      </c>
      <c r="J388" s="32">
        <f t="shared" ref="J388:J401" si="76">100%-H388</f>
        <v>0</v>
      </c>
    </row>
    <row r="389" spans="1:10" ht="15.75" x14ac:dyDescent="0.25">
      <c r="A389" s="67"/>
      <c r="B389" s="34" t="s">
        <v>41</v>
      </c>
      <c r="C389" s="35">
        <v>1</v>
      </c>
      <c r="D389" s="35" t="s">
        <v>32</v>
      </c>
      <c r="E389" s="68">
        <v>375000</v>
      </c>
      <c r="F389" s="151">
        <v>1</v>
      </c>
      <c r="G389" s="70">
        <v>375000</v>
      </c>
      <c r="H389" s="91">
        <f t="shared" si="74"/>
        <v>1</v>
      </c>
      <c r="I389" s="92">
        <f t="shared" si="75"/>
        <v>0</v>
      </c>
      <c r="J389" s="91">
        <f t="shared" si="76"/>
        <v>0</v>
      </c>
    </row>
    <row r="390" spans="1:10" ht="15.75" x14ac:dyDescent="0.25">
      <c r="A390" s="67"/>
      <c r="B390" s="34" t="s">
        <v>244</v>
      </c>
      <c r="C390" s="35">
        <v>1</v>
      </c>
      <c r="D390" s="35" t="s">
        <v>37</v>
      </c>
      <c r="E390" s="68">
        <v>225000</v>
      </c>
      <c r="F390" s="151">
        <v>1</v>
      </c>
      <c r="G390" s="70">
        <v>225000</v>
      </c>
      <c r="H390" s="91">
        <f t="shared" si="74"/>
        <v>1</v>
      </c>
      <c r="I390" s="92">
        <f t="shared" si="75"/>
        <v>0</v>
      </c>
      <c r="J390" s="91">
        <f t="shared" si="76"/>
        <v>0</v>
      </c>
    </row>
    <row r="391" spans="1:10" ht="31.5" x14ac:dyDescent="0.25">
      <c r="A391" s="152"/>
      <c r="B391" s="34" t="s">
        <v>270</v>
      </c>
      <c r="C391" s="40" t="s">
        <v>271</v>
      </c>
      <c r="D391" s="35" t="s">
        <v>32</v>
      </c>
      <c r="E391" s="68">
        <v>14400000</v>
      </c>
      <c r="F391" s="69">
        <v>1</v>
      </c>
      <c r="G391" s="208">
        <v>14400000</v>
      </c>
      <c r="H391" s="91">
        <f t="shared" si="74"/>
        <v>1</v>
      </c>
      <c r="I391" s="92">
        <f t="shared" si="75"/>
        <v>0</v>
      </c>
      <c r="J391" s="91">
        <f t="shared" si="76"/>
        <v>0</v>
      </c>
    </row>
    <row r="392" spans="1:10" ht="30" hidden="1" x14ac:dyDescent="0.25">
      <c r="A392" s="93" t="s">
        <v>266</v>
      </c>
      <c r="B392" s="27" t="s">
        <v>82</v>
      </c>
      <c r="C392" s="28"/>
      <c r="D392" s="28"/>
      <c r="E392" s="29">
        <f>SUM(E393:E401)</f>
        <v>30000000</v>
      </c>
      <c r="F392" s="148"/>
      <c r="G392" s="31">
        <f>SUM(G393:G401)</f>
        <v>0</v>
      </c>
      <c r="H392" s="32">
        <f t="shared" si="74"/>
        <v>0</v>
      </c>
      <c r="I392" s="29">
        <f t="shared" si="75"/>
        <v>30000000</v>
      </c>
      <c r="J392" s="32">
        <f t="shared" si="76"/>
        <v>1</v>
      </c>
    </row>
    <row r="393" spans="1:10" hidden="1" x14ac:dyDescent="0.25">
      <c r="B393" s="74" t="s">
        <v>64</v>
      </c>
      <c r="C393" s="75">
        <v>1</v>
      </c>
      <c r="D393" s="76" t="s">
        <v>32</v>
      </c>
      <c r="E393" s="77">
        <v>2000000</v>
      </c>
      <c r="F393" s="148">
        <v>0</v>
      </c>
      <c r="G393" s="31">
        <v>0</v>
      </c>
      <c r="H393" s="32">
        <f t="shared" si="74"/>
        <v>0</v>
      </c>
      <c r="I393" s="29">
        <f t="shared" si="75"/>
        <v>2000000</v>
      </c>
      <c r="J393" s="32">
        <f t="shared" si="76"/>
        <v>1</v>
      </c>
    </row>
    <row r="394" spans="1:10" hidden="1" x14ac:dyDescent="0.25">
      <c r="B394" s="74" t="s">
        <v>65</v>
      </c>
      <c r="C394" s="75">
        <v>3</v>
      </c>
      <c r="D394" s="76" t="s">
        <v>42</v>
      </c>
      <c r="E394" s="77">
        <v>9000000</v>
      </c>
      <c r="F394" s="148">
        <v>0</v>
      </c>
      <c r="G394" s="31">
        <v>0</v>
      </c>
      <c r="H394" s="32">
        <f t="shared" si="74"/>
        <v>0</v>
      </c>
      <c r="I394" s="29">
        <f t="shared" si="75"/>
        <v>9000000</v>
      </c>
      <c r="J394" s="32">
        <f t="shared" si="76"/>
        <v>1</v>
      </c>
    </row>
    <row r="395" spans="1:10" hidden="1" x14ac:dyDescent="0.25">
      <c r="B395" s="78" t="s">
        <v>66</v>
      </c>
      <c r="C395" s="75">
        <v>1</v>
      </c>
      <c r="D395" s="76" t="s">
        <v>42</v>
      </c>
      <c r="E395" s="77">
        <v>2000000</v>
      </c>
      <c r="F395" s="148">
        <v>0</v>
      </c>
      <c r="G395" s="31">
        <v>0</v>
      </c>
      <c r="H395" s="32">
        <f t="shared" si="74"/>
        <v>0</v>
      </c>
      <c r="I395" s="29">
        <f t="shared" si="75"/>
        <v>2000000</v>
      </c>
      <c r="J395" s="32">
        <f t="shared" si="76"/>
        <v>1</v>
      </c>
    </row>
    <row r="396" spans="1:10" hidden="1" x14ac:dyDescent="0.25">
      <c r="B396" s="78" t="s">
        <v>67</v>
      </c>
      <c r="C396" s="75">
        <v>1</v>
      </c>
      <c r="D396" s="76" t="s">
        <v>42</v>
      </c>
      <c r="E396" s="77">
        <v>3000000</v>
      </c>
      <c r="F396" s="148">
        <v>0</v>
      </c>
      <c r="G396" s="31">
        <v>0</v>
      </c>
      <c r="H396" s="32">
        <f t="shared" si="74"/>
        <v>0</v>
      </c>
      <c r="I396" s="29">
        <f t="shared" si="75"/>
        <v>3000000</v>
      </c>
      <c r="J396" s="32">
        <f t="shared" si="76"/>
        <v>1</v>
      </c>
    </row>
    <row r="397" spans="1:10" hidden="1" x14ac:dyDescent="0.25">
      <c r="B397" s="79" t="s">
        <v>68</v>
      </c>
      <c r="C397" s="75">
        <v>18</v>
      </c>
      <c r="D397" s="76" t="s">
        <v>69</v>
      </c>
      <c r="E397" s="77">
        <v>4000000</v>
      </c>
      <c r="F397" s="148">
        <v>0</v>
      </c>
      <c r="G397" s="31">
        <v>0</v>
      </c>
      <c r="H397" s="32">
        <f t="shared" si="74"/>
        <v>0</v>
      </c>
      <c r="I397" s="29">
        <f t="shared" si="75"/>
        <v>4000000</v>
      </c>
      <c r="J397" s="32">
        <f t="shared" si="76"/>
        <v>1</v>
      </c>
    </row>
    <row r="398" spans="1:10" hidden="1" x14ac:dyDescent="0.25">
      <c r="B398" s="74" t="s">
        <v>70</v>
      </c>
      <c r="C398" s="75">
        <v>1</v>
      </c>
      <c r="D398" s="76" t="s">
        <v>42</v>
      </c>
      <c r="E398" s="77">
        <v>4100000</v>
      </c>
      <c r="F398" s="148">
        <v>0</v>
      </c>
      <c r="G398" s="31">
        <v>0</v>
      </c>
      <c r="H398" s="32">
        <f t="shared" si="74"/>
        <v>0</v>
      </c>
      <c r="I398" s="29">
        <f t="shared" si="75"/>
        <v>4100000</v>
      </c>
      <c r="J398" s="32">
        <f t="shared" si="76"/>
        <v>1</v>
      </c>
    </row>
    <row r="399" spans="1:10" hidden="1" x14ac:dyDescent="0.25">
      <c r="B399" s="80" t="s">
        <v>71</v>
      </c>
      <c r="C399" s="75">
        <v>1</v>
      </c>
      <c r="D399" s="76" t="s">
        <v>42</v>
      </c>
      <c r="E399" s="77">
        <v>1000000</v>
      </c>
      <c r="F399" s="148">
        <v>0</v>
      </c>
      <c r="G399" s="31">
        <v>0</v>
      </c>
      <c r="H399" s="32">
        <f t="shared" si="74"/>
        <v>0</v>
      </c>
      <c r="I399" s="29">
        <f t="shared" si="75"/>
        <v>1000000</v>
      </c>
      <c r="J399" s="32">
        <f t="shared" si="76"/>
        <v>1</v>
      </c>
    </row>
    <row r="400" spans="1:10" hidden="1" x14ac:dyDescent="0.25">
      <c r="B400" s="27" t="s">
        <v>83</v>
      </c>
      <c r="C400" s="28">
        <v>10</v>
      </c>
      <c r="D400" s="99" t="s">
        <v>84</v>
      </c>
      <c r="E400" s="146">
        <v>2500000</v>
      </c>
      <c r="F400" s="148">
        <v>0</v>
      </c>
      <c r="G400" s="31">
        <v>0</v>
      </c>
      <c r="H400" s="32">
        <f t="shared" si="74"/>
        <v>0</v>
      </c>
      <c r="I400" s="29">
        <f t="shared" si="75"/>
        <v>2500000</v>
      </c>
      <c r="J400" s="32">
        <f t="shared" si="76"/>
        <v>1</v>
      </c>
    </row>
    <row r="401" spans="1:10" hidden="1" x14ac:dyDescent="0.25">
      <c r="B401" s="147" t="s">
        <v>127</v>
      </c>
      <c r="C401" s="28">
        <v>4</v>
      </c>
      <c r="D401" s="99" t="s">
        <v>128</v>
      </c>
      <c r="E401" s="146">
        <v>2400000</v>
      </c>
      <c r="F401" s="148">
        <v>0</v>
      </c>
      <c r="G401" s="31">
        <v>0</v>
      </c>
      <c r="H401" s="32">
        <f t="shared" si="74"/>
        <v>0</v>
      </c>
      <c r="I401" s="29">
        <f t="shared" si="75"/>
        <v>2400000</v>
      </c>
      <c r="J401" s="32">
        <f t="shared" si="76"/>
        <v>1</v>
      </c>
    </row>
    <row r="402" spans="1:10" x14ac:dyDescent="0.25">
      <c r="B402" s="61"/>
      <c r="C402" s="212"/>
      <c r="D402" s="213"/>
      <c r="E402" s="214"/>
      <c r="F402" s="45"/>
      <c r="G402" s="46"/>
      <c r="H402" s="47"/>
      <c r="I402" s="48"/>
      <c r="J402" s="47"/>
    </row>
    <row r="403" spans="1:10" ht="30" x14ac:dyDescent="0.25">
      <c r="A403" s="84" t="s">
        <v>272</v>
      </c>
      <c r="B403" s="27" t="s">
        <v>30</v>
      </c>
      <c r="C403" s="28"/>
      <c r="D403" s="28"/>
      <c r="E403" s="29">
        <f>SUM(E404:E406)</f>
        <v>15000000</v>
      </c>
      <c r="F403" s="148"/>
      <c r="G403" s="31">
        <f>SUM(G404:G406)</f>
        <v>15000000</v>
      </c>
      <c r="H403" s="32">
        <f t="shared" ref="H403:H415" si="77">G403/E403*100%</f>
        <v>1</v>
      </c>
      <c r="I403" s="29">
        <f t="shared" ref="I403:I415" si="78">E403-G403</f>
        <v>0</v>
      </c>
      <c r="J403" s="32">
        <f t="shared" ref="J403:J415" si="79">100%-H403</f>
        <v>0</v>
      </c>
    </row>
    <row r="404" spans="1:10" ht="15.75" x14ac:dyDescent="0.25">
      <c r="A404" s="67"/>
      <c r="B404" s="34" t="s">
        <v>41</v>
      </c>
      <c r="C404" s="35">
        <v>1</v>
      </c>
      <c r="D404" s="35" t="s">
        <v>32</v>
      </c>
      <c r="E404" s="68">
        <v>375000</v>
      </c>
      <c r="F404" s="151">
        <v>1</v>
      </c>
      <c r="G404" s="70">
        <v>375000</v>
      </c>
      <c r="H404" s="91">
        <f t="shared" si="77"/>
        <v>1</v>
      </c>
      <c r="I404" s="92">
        <f t="shared" si="78"/>
        <v>0</v>
      </c>
      <c r="J404" s="91">
        <f t="shared" si="79"/>
        <v>0</v>
      </c>
    </row>
    <row r="405" spans="1:10" ht="15.75" x14ac:dyDescent="0.25">
      <c r="A405" s="67"/>
      <c r="B405" s="34" t="s">
        <v>124</v>
      </c>
      <c r="C405" s="35">
        <v>13</v>
      </c>
      <c r="D405" s="35" t="s">
        <v>275</v>
      </c>
      <c r="E405" s="68">
        <v>10140000</v>
      </c>
      <c r="F405" s="151">
        <v>1</v>
      </c>
      <c r="G405" s="70">
        <v>10140000</v>
      </c>
      <c r="H405" s="91">
        <f t="shared" si="77"/>
        <v>1</v>
      </c>
      <c r="I405" s="92">
        <f t="shared" si="78"/>
        <v>0</v>
      </c>
      <c r="J405" s="91">
        <f t="shared" si="79"/>
        <v>0</v>
      </c>
    </row>
    <row r="406" spans="1:10" ht="15.75" x14ac:dyDescent="0.25">
      <c r="A406" s="175"/>
      <c r="B406" s="34" t="s">
        <v>276</v>
      </c>
      <c r="C406" s="35">
        <v>2</v>
      </c>
      <c r="D406" s="35" t="s">
        <v>277</v>
      </c>
      <c r="E406" s="68">
        <v>4485000</v>
      </c>
      <c r="F406" s="69">
        <v>1</v>
      </c>
      <c r="G406" s="208">
        <v>4485000</v>
      </c>
      <c r="H406" s="209">
        <f t="shared" si="77"/>
        <v>1</v>
      </c>
      <c r="I406" s="208">
        <f t="shared" si="78"/>
        <v>0</v>
      </c>
      <c r="J406" s="209">
        <f t="shared" si="79"/>
        <v>0</v>
      </c>
    </row>
    <row r="407" spans="1:10" ht="30" hidden="1" x14ac:dyDescent="0.25">
      <c r="A407" s="93" t="s">
        <v>272</v>
      </c>
      <c r="B407" s="27" t="s">
        <v>82</v>
      </c>
      <c r="C407" s="28"/>
      <c r="D407" s="28"/>
      <c r="E407" s="29">
        <f>SUM(E408:E415)</f>
        <v>30000000</v>
      </c>
      <c r="F407" s="148"/>
      <c r="G407" s="31">
        <f>SUM(G408:G415)</f>
        <v>0</v>
      </c>
      <c r="H407" s="32">
        <f t="shared" si="77"/>
        <v>0</v>
      </c>
      <c r="I407" s="29">
        <f t="shared" si="78"/>
        <v>30000000</v>
      </c>
      <c r="J407" s="32">
        <f t="shared" si="79"/>
        <v>1</v>
      </c>
    </row>
    <row r="408" spans="1:10" hidden="1" x14ac:dyDescent="0.25">
      <c r="B408" s="182" t="s">
        <v>64</v>
      </c>
      <c r="C408" s="183">
        <v>1</v>
      </c>
      <c r="D408" s="184" t="s">
        <v>32</v>
      </c>
      <c r="E408" s="144">
        <v>2000000</v>
      </c>
      <c r="F408" s="148">
        <v>0</v>
      </c>
      <c r="G408" s="31">
        <v>0</v>
      </c>
      <c r="H408" s="32">
        <f t="shared" si="77"/>
        <v>0</v>
      </c>
      <c r="I408" s="29">
        <f t="shared" si="78"/>
        <v>2000000</v>
      </c>
      <c r="J408" s="32">
        <f t="shared" si="79"/>
        <v>1</v>
      </c>
    </row>
    <row r="409" spans="1:10" hidden="1" x14ac:dyDescent="0.25">
      <c r="B409" s="162" t="s">
        <v>65</v>
      </c>
      <c r="C409" s="142">
        <v>3</v>
      </c>
      <c r="D409" s="143" t="s">
        <v>42</v>
      </c>
      <c r="E409" s="144">
        <v>9000000</v>
      </c>
      <c r="F409" s="148">
        <v>0</v>
      </c>
      <c r="G409" s="31">
        <v>0</v>
      </c>
      <c r="H409" s="32">
        <f t="shared" si="77"/>
        <v>0</v>
      </c>
      <c r="I409" s="29">
        <f t="shared" si="78"/>
        <v>9000000</v>
      </c>
      <c r="J409" s="32">
        <f t="shared" si="79"/>
        <v>1</v>
      </c>
    </row>
    <row r="410" spans="1:10" hidden="1" x14ac:dyDescent="0.25">
      <c r="B410" s="163" t="s">
        <v>66</v>
      </c>
      <c r="C410" s="142">
        <v>1</v>
      </c>
      <c r="D410" s="143" t="s">
        <v>42</v>
      </c>
      <c r="E410" s="144">
        <v>2000000</v>
      </c>
      <c r="F410" s="148">
        <v>0</v>
      </c>
      <c r="G410" s="31">
        <v>0</v>
      </c>
      <c r="H410" s="32">
        <f t="shared" si="77"/>
        <v>0</v>
      </c>
      <c r="I410" s="29">
        <f t="shared" si="78"/>
        <v>2000000</v>
      </c>
      <c r="J410" s="32">
        <f t="shared" si="79"/>
        <v>1</v>
      </c>
    </row>
    <row r="411" spans="1:10" hidden="1" x14ac:dyDescent="0.25">
      <c r="B411" s="163" t="s">
        <v>67</v>
      </c>
      <c r="C411" s="142">
        <v>1</v>
      </c>
      <c r="D411" s="143" t="s">
        <v>42</v>
      </c>
      <c r="E411" s="144">
        <v>3000000</v>
      </c>
      <c r="F411" s="148">
        <v>0</v>
      </c>
      <c r="G411" s="31">
        <v>0</v>
      </c>
      <c r="H411" s="32">
        <f t="shared" si="77"/>
        <v>0</v>
      </c>
      <c r="I411" s="29">
        <f t="shared" si="78"/>
        <v>3000000</v>
      </c>
      <c r="J411" s="32">
        <f t="shared" si="79"/>
        <v>1</v>
      </c>
    </row>
    <row r="412" spans="1:10" hidden="1" x14ac:dyDescent="0.25">
      <c r="B412" s="141" t="s">
        <v>68</v>
      </c>
      <c r="C412" s="142">
        <v>16</v>
      </c>
      <c r="D412" s="143" t="s">
        <v>69</v>
      </c>
      <c r="E412" s="144">
        <v>5500000</v>
      </c>
      <c r="F412" s="148">
        <v>0</v>
      </c>
      <c r="G412" s="31">
        <v>0</v>
      </c>
      <c r="H412" s="32">
        <f t="shared" si="77"/>
        <v>0</v>
      </c>
      <c r="I412" s="29">
        <f t="shared" si="78"/>
        <v>5500000</v>
      </c>
      <c r="J412" s="32">
        <f t="shared" si="79"/>
        <v>1</v>
      </c>
    </row>
    <row r="413" spans="1:10" hidden="1" x14ac:dyDescent="0.25">
      <c r="B413" s="162" t="s">
        <v>70</v>
      </c>
      <c r="C413" s="142">
        <v>1</v>
      </c>
      <c r="D413" s="143" t="s">
        <v>42</v>
      </c>
      <c r="E413" s="144">
        <v>5000000</v>
      </c>
      <c r="F413" s="148">
        <v>0</v>
      </c>
      <c r="G413" s="31">
        <v>0</v>
      </c>
      <c r="H413" s="32">
        <f t="shared" si="77"/>
        <v>0</v>
      </c>
      <c r="I413" s="29">
        <f t="shared" si="78"/>
        <v>5000000</v>
      </c>
      <c r="J413" s="32">
        <f t="shared" si="79"/>
        <v>1</v>
      </c>
    </row>
    <row r="414" spans="1:10" hidden="1" x14ac:dyDescent="0.25">
      <c r="B414" s="164" t="s">
        <v>71</v>
      </c>
      <c r="C414" s="142">
        <v>1</v>
      </c>
      <c r="D414" s="143" t="s">
        <v>42</v>
      </c>
      <c r="E414" s="144">
        <v>1000000</v>
      </c>
      <c r="F414" s="148">
        <v>0</v>
      </c>
      <c r="G414" s="31">
        <v>0</v>
      </c>
      <c r="H414" s="32">
        <f t="shared" si="77"/>
        <v>0</v>
      </c>
      <c r="I414" s="29">
        <f t="shared" si="78"/>
        <v>1000000</v>
      </c>
      <c r="J414" s="32">
        <f t="shared" si="79"/>
        <v>1</v>
      </c>
    </row>
    <row r="415" spans="1:10" hidden="1" x14ac:dyDescent="0.25">
      <c r="B415" s="27" t="s">
        <v>83</v>
      </c>
      <c r="C415" s="28">
        <v>10</v>
      </c>
      <c r="D415" s="99" t="s">
        <v>84</v>
      </c>
      <c r="E415" s="146">
        <v>2500000</v>
      </c>
      <c r="F415" s="148">
        <v>0</v>
      </c>
      <c r="G415" s="31">
        <v>0</v>
      </c>
      <c r="H415" s="32">
        <f t="shared" si="77"/>
        <v>0</v>
      </c>
      <c r="I415" s="29">
        <f t="shared" si="78"/>
        <v>2500000</v>
      </c>
      <c r="J415" s="32">
        <f t="shared" si="79"/>
        <v>1</v>
      </c>
    </row>
    <row r="416" spans="1:10" x14ac:dyDescent="0.25">
      <c r="B416" s="61"/>
      <c r="C416" s="212"/>
      <c r="D416" s="213"/>
      <c r="E416" s="214"/>
      <c r="F416" s="45"/>
      <c r="G416" s="46"/>
      <c r="H416" s="47"/>
      <c r="I416" s="48"/>
      <c r="J416" s="47"/>
    </row>
    <row r="417" spans="1:10" ht="30" x14ac:dyDescent="0.25">
      <c r="A417" s="84" t="s">
        <v>278</v>
      </c>
      <c r="B417" s="27" t="s">
        <v>30</v>
      </c>
      <c r="C417" s="28"/>
      <c r="D417" s="28"/>
      <c r="E417" s="29">
        <f>SUM(E418:E420)</f>
        <v>15000000</v>
      </c>
      <c r="F417" s="148"/>
      <c r="G417" s="31">
        <f>SUM(G418:G420)</f>
        <v>15000000</v>
      </c>
      <c r="H417" s="32">
        <f t="shared" ref="H417:H420" si="80">G417/E417*100%</f>
        <v>1</v>
      </c>
      <c r="I417" s="29">
        <f t="shared" ref="I417:I420" si="81">E417-G417</f>
        <v>0</v>
      </c>
      <c r="J417" s="32">
        <f t="shared" ref="J417:J420" si="82">100%-H417</f>
        <v>0</v>
      </c>
    </row>
    <row r="418" spans="1:10" ht="15.75" x14ac:dyDescent="0.25">
      <c r="A418" s="67"/>
      <c r="B418" s="34" t="s">
        <v>41</v>
      </c>
      <c r="C418" s="35">
        <v>1</v>
      </c>
      <c r="D418" s="35" t="s">
        <v>32</v>
      </c>
      <c r="E418" s="68">
        <v>375000</v>
      </c>
      <c r="F418" s="151">
        <v>1</v>
      </c>
      <c r="G418" s="70">
        <v>375000</v>
      </c>
      <c r="H418" s="91">
        <f t="shared" si="80"/>
        <v>1</v>
      </c>
      <c r="I418" s="92">
        <f t="shared" si="81"/>
        <v>0</v>
      </c>
      <c r="J418" s="91">
        <f t="shared" si="82"/>
        <v>0</v>
      </c>
    </row>
    <row r="419" spans="1:10" ht="15.75" x14ac:dyDescent="0.25">
      <c r="A419" s="67"/>
      <c r="B419" s="34" t="s">
        <v>124</v>
      </c>
      <c r="C419" s="35">
        <v>13</v>
      </c>
      <c r="D419" s="35" t="s">
        <v>37</v>
      </c>
      <c r="E419" s="68">
        <v>10140000</v>
      </c>
      <c r="F419" s="151">
        <v>1</v>
      </c>
      <c r="G419" s="70">
        <v>10140000</v>
      </c>
      <c r="H419" s="91">
        <f t="shared" si="80"/>
        <v>1</v>
      </c>
      <c r="I419" s="92">
        <f t="shared" si="81"/>
        <v>0</v>
      </c>
      <c r="J419" s="91">
        <f t="shared" si="82"/>
        <v>0</v>
      </c>
    </row>
    <row r="420" spans="1:10" ht="15.75" x14ac:dyDescent="0.25">
      <c r="A420" s="67"/>
      <c r="B420" s="34" t="s">
        <v>276</v>
      </c>
      <c r="C420" s="35">
        <v>2</v>
      </c>
      <c r="D420" s="35" t="s">
        <v>279</v>
      </c>
      <c r="E420" s="68">
        <v>4485000</v>
      </c>
      <c r="F420" s="151">
        <v>1</v>
      </c>
      <c r="G420" s="70">
        <v>4485000</v>
      </c>
      <c r="H420" s="91">
        <f t="shared" si="80"/>
        <v>1</v>
      </c>
      <c r="I420" s="92">
        <f t="shared" si="81"/>
        <v>0</v>
      </c>
      <c r="J420" s="91">
        <f t="shared" si="82"/>
        <v>0</v>
      </c>
    </row>
    <row r="421" spans="1:10" ht="15.75" x14ac:dyDescent="0.25">
      <c r="A421" s="175"/>
      <c r="B421" s="176"/>
      <c r="C421" s="177"/>
      <c r="D421" s="177"/>
      <c r="E421" s="178"/>
      <c r="F421" s="179"/>
      <c r="G421" s="178"/>
      <c r="H421" s="180"/>
      <c r="I421" s="178"/>
      <c r="J421" s="180"/>
    </row>
    <row r="422" spans="1:10" ht="30" hidden="1" x14ac:dyDescent="0.25">
      <c r="A422" s="93" t="s">
        <v>278</v>
      </c>
      <c r="B422" s="27" t="s">
        <v>82</v>
      </c>
      <c r="C422" s="28"/>
      <c r="D422" s="28"/>
      <c r="E422" s="29">
        <f>SUM(E423:E430)</f>
        <v>30000000</v>
      </c>
      <c r="F422" s="148"/>
      <c r="G422" s="31">
        <f>SUM(G423:G430)</f>
        <v>0</v>
      </c>
      <c r="H422" s="32">
        <f t="shared" ref="H422:H434" si="83">G422/E422*100%</f>
        <v>0</v>
      </c>
      <c r="I422" s="29">
        <f t="shared" ref="I422:I434" si="84">E422-G422</f>
        <v>30000000</v>
      </c>
      <c r="J422" s="32">
        <f t="shared" ref="J422:J434" si="85">100%-H422</f>
        <v>1</v>
      </c>
    </row>
    <row r="423" spans="1:10" hidden="1" x14ac:dyDescent="0.25">
      <c r="B423" s="182" t="s">
        <v>64</v>
      </c>
      <c r="C423" s="183">
        <v>1</v>
      </c>
      <c r="D423" s="184" t="s">
        <v>32</v>
      </c>
      <c r="E423" s="144">
        <v>2000000</v>
      </c>
      <c r="F423" s="148">
        <v>0</v>
      </c>
      <c r="G423" s="31">
        <v>0</v>
      </c>
      <c r="H423" s="32">
        <f t="shared" si="83"/>
        <v>0</v>
      </c>
      <c r="I423" s="29">
        <f t="shared" si="84"/>
        <v>2000000</v>
      </c>
      <c r="J423" s="32">
        <f t="shared" si="85"/>
        <v>1</v>
      </c>
    </row>
    <row r="424" spans="1:10" hidden="1" x14ac:dyDescent="0.25">
      <c r="B424" s="162" t="s">
        <v>65</v>
      </c>
      <c r="C424" s="142">
        <v>3</v>
      </c>
      <c r="D424" s="143" t="s">
        <v>42</v>
      </c>
      <c r="E424" s="144">
        <v>9000000</v>
      </c>
      <c r="F424" s="148">
        <v>0</v>
      </c>
      <c r="G424" s="31">
        <v>0</v>
      </c>
      <c r="H424" s="32">
        <f t="shared" si="83"/>
        <v>0</v>
      </c>
      <c r="I424" s="29">
        <f t="shared" si="84"/>
        <v>9000000</v>
      </c>
      <c r="J424" s="32">
        <f t="shared" si="85"/>
        <v>1</v>
      </c>
    </row>
    <row r="425" spans="1:10" hidden="1" x14ac:dyDescent="0.25">
      <c r="B425" s="163" t="s">
        <v>66</v>
      </c>
      <c r="C425" s="142">
        <v>1</v>
      </c>
      <c r="D425" s="143" t="s">
        <v>42</v>
      </c>
      <c r="E425" s="144">
        <v>2000000</v>
      </c>
      <c r="F425" s="148">
        <v>0</v>
      </c>
      <c r="G425" s="31">
        <v>0</v>
      </c>
      <c r="H425" s="32">
        <f t="shared" si="83"/>
        <v>0</v>
      </c>
      <c r="I425" s="29">
        <f t="shared" si="84"/>
        <v>2000000</v>
      </c>
      <c r="J425" s="32">
        <f t="shared" si="85"/>
        <v>1</v>
      </c>
    </row>
    <row r="426" spans="1:10" hidden="1" x14ac:dyDescent="0.25">
      <c r="B426" s="163" t="s">
        <v>67</v>
      </c>
      <c r="C426" s="142">
        <v>1</v>
      </c>
      <c r="D426" s="143" t="s">
        <v>42</v>
      </c>
      <c r="E426" s="144">
        <v>3000000</v>
      </c>
      <c r="F426" s="148">
        <v>0</v>
      </c>
      <c r="G426" s="31">
        <v>0</v>
      </c>
      <c r="H426" s="32">
        <f t="shared" si="83"/>
        <v>0</v>
      </c>
      <c r="I426" s="29">
        <f t="shared" si="84"/>
        <v>3000000</v>
      </c>
      <c r="J426" s="32">
        <f t="shared" si="85"/>
        <v>1</v>
      </c>
    </row>
    <row r="427" spans="1:10" hidden="1" x14ac:dyDescent="0.25">
      <c r="B427" s="141" t="s">
        <v>68</v>
      </c>
      <c r="C427" s="142">
        <v>16</v>
      </c>
      <c r="D427" s="143" t="s">
        <v>69</v>
      </c>
      <c r="E427" s="144">
        <v>5500000</v>
      </c>
      <c r="F427" s="148">
        <v>0</v>
      </c>
      <c r="G427" s="31">
        <v>0</v>
      </c>
      <c r="H427" s="32">
        <f t="shared" si="83"/>
        <v>0</v>
      </c>
      <c r="I427" s="29">
        <f t="shared" si="84"/>
        <v>5500000</v>
      </c>
      <c r="J427" s="32">
        <f t="shared" si="85"/>
        <v>1</v>
      </c>
    </row>
    <row r="428" spans="1:10" hidden="1" x14ac:dyDescent="0.25">
      <c r="B428" s="162" t="s">
        <v>70</v>
      </c>
      <c r="C428" s="142">
        <v>1</v>
      </c>
      <c r="D428" s="143" t="s">
        <v>42</v>
      </c>
      <c r="E428" s="144">
        <v>5000000</v>
      </c>
      <c r="F428" s="148">
        <v>0</v>
      </c>
      <c r="G428" s="31">
        <v>0</v>
      </c>
      <c r="H428" s="32">
        <f t="shared" si="83"/>
        <v>0</v>
      </c>
      <c r="I428" s="29">
        <f t="shared" si="84"/>
        <v>5000000</v>
      </c>
      <c r="J428" s="32">
        <f t="shared" si="85"/>
        <v>1</v>
      </c>
    </row>
    <row r="429" spans="1:10" hidden="1" x14ac:dyDescent="0.25">
      <c r="B429" s="164" t="s">
        <v>71</v>
      </c>
      <c r="C429" s="142">
        <v>1</v>
      </c>
      <c r="D429" s="143" t="s">
        <v>42</v>
      </c>
      <c r="E429" s="144">
        <v>1000000</v>
      </c>
      <c r="F429" s="148">
        <v>0</v>
      </c>
      <c r="G429" s="31">
        <v>0</v>
      </c>
      <c r="H429" s="32">
        <f t="shared" si="83"/>
        <v>0</v>
      </c>
      <c r="I429" s="29">
        <f t="shared" si="84"/>
        <v>1000000</v>
      </c>
      <c r="J429" s="32">
        <f t="shared" si="85"/>
        <v>1</v>
      </c>
    </row>
    <row r="430" spans="1:10" hidden="1" x14ac:dyDescent="0.25">
      <c r="B430" s="27" t="s">
        <v>83</v>
      </c>
      <c r="C430" s="28">
        <v>10</v>
      </c>
      <c r="D430" s="99" t="s">
        <v>84</v>
      </c>
      <c r="E430" s="146">
        <v>2500000</v>
      </c>
      <c r="F430" s="148">
        <v>0</v>
      </c>
      <c r="G430" s="31">
        <v>0</v>
      </c>
      <c r="H430" s="32">
        <f t="shared" si="83"/>
        <v>0</v>
      </c>
      <c r="I430" s="29">
        <f t="shared" si="84"/>
        <v>2500000</v>
      </c>
      <c r="J430" s="32">
        <f t="shared" si="85"/>
        <v>1</v>
      </c>
    </row>
    <row r="431" spans="1:10" ht="30" x14ac:dyDescent="0.25">
      <c r="A431" s="84" t="s">
        <v>280</v>
      </c>
      <c r="B431" s="27" t="s">
        <v>30</v>
      </c>
      <c r="C431" s="28"/>
      <c r="D431" s="28"/>
      <c r="E431" s="29">
        <f>SUM(E432:E434)</f>
        <v>15000000</v>
      </c>
      <c r="F431" s="148"/>
      <c r="G431" s="31">
        <f>SUM(G432:G434)</f>
        <v>15000000</v>
      </c>
      <c r="H431" s="32">
        <f t="shared" si="83"/>
        <v>1</v>
      </c>
      <c r="I431" s="29">
        <f t="shared" si="84"/>
        <v>0</v>
      </c>
      <c r="J431" s="32">
        <f t="shared" si="85"/>
        <v>0</v>
      </c>
    </row>
    <row r="432" spans="1:10" ht="15.75" x14ac:dyDescent="0.25">
      <c r="A432" s="67"/>
      <c r="B432" s="34" t="s">
        <v>41</v>
      </c>
      <c r="C432" s="35">
        <v>1</v>
      </c>
      <c r="D432" s="35" t="s">
        <v>32</v>
      </c>
      <c r="E432" s="68">
        <v>375000</v>
      </c>
      <c r="F432" s="151">
        <v>1</v>
      </c>
      <c r="G432" s="70">
        <v>375000</v>
      </c>
      <c r="H432" s="91">
        <f t="shared" si="83"/>
        <v>1</v>
      </c>
      <c r="I432" s="92">
        <f t="shared" si="84"/>
        <v>0</v>
      </c>
      <c r="J432" s="91">
        <f t="shared" si="85"/>
        <v>0</v>
      </c>
    </row>
    <row r="433" spans="1:10" ht="15.75" x14ac:dyDescent="0.25">
      <c r="A433" s="67"/>
      <c r="B433" s="34" t="s">
        <v>244</v>
      </c>
      <c r="C433" s="35">
        <v>1</v>
      </c>
      <c r="D433" s="35" t="s">
        <v>44</v>
      </c>
      <c r="E433" s="68">
        <v>225000</v>
      </c>
      <c r="F433" s="151">
        <v>1</v>
      </c>
      <c r="G433" s="70">
        <v>225000</v>
      </c>
      <c r="H433" s="91">
        <f t="shared" si="83"/>
        <v>1</v>
      </c>
      <c r="I433" s="92">
        <f t="shared" si="84"/>
        <v>0</v>
      </c>
      <c r="J433" s="91">
        <f t="shared" si="85"/>
        <v>0</v>
      </c>
    </row>
    <row r="434" spans="1:10" ht="15.75" x14ac:dyDescent="0.25">
      <c r="A434" s="67"/>
      <c r="B434" s="34" t="s">
        <v>119</v>
      </c>
      <c r="C434" s="35">
        <v>1</v>
      </c>
      <c r="D434" s="35" t="s">
        <v>32</v>
      </c>
      <c r="E434" s="68">
        <v>14400000</v>
      </c>
      <c r="F434" s="151">
        <v>1</v>
      </c>
      <c r="G434" s="70">
        <v>14400000</v>
      </c>
      <c r="H434" s="91">
        <f t="shared" si="83"/>
        <v>1</v>
      </c>
      <c r="I434" s="92">
        <f t="shared" si="84"/>
        <v>0</v>
      </c>
      <c r="J434" s="91">
        <f t="shared" si="85"/>
        <v>0</v>
      </c>
    </row>
    <row r="435" spans="1:10" ht="15.75" x14ac:dyDescent="0.25">
      <c r="A435" s="175"/>
      <c r="B435" s="176"/>
      <c r="C435" s="177"/>
      <c r="D435" s="177"/>
      <c r="E435" s="178"/>
      <c r="F435" s="179"/>
      <c r="G435" s="178"/>
      <c r="H435" s="180"/>
      <c r="I435" s="178"/>
      <c r="J435" s="180"/>
    </row>
    <row r="436" spans="1:10" ht="30" hidden="1" x14ac:dyDescent="0.25">
      <c r="A436" s="93" t="s">
        <v>280</v>
      </c>
      <c r="B436" s="27" t="s">
        <v>82</v>
      </c>
      <c r="C436" s="28"/>
      <c r="D436" s="28"/>
      <c r="E436" s="29">
        <f>SUM(E437:E445)</f>
        <v>30000000</v>
      </c>
      <c r="F436" s="148"/>
      <c r="G436" s="31">
        <f>SUM(G437:G445)</f>
        <v>0</v>
      </c>
      <c r="H436" s="32">
        <f t="shared" ref="H436:H461" si="86">G436/E436*100%</f>
        <v>0</v>
      </c>
      <c r="I436" s="29">
        <f t="shared" ref="I436:I461" si="87">E436-G436</f>
        <v>30000000</v>
      </c>
      <c r="J436" s="32">
        <f t="shared" ref="J436:J461" si="88">100%-H436</f>
        <v>1</v>
      </c>
    </row>
    <row r="437" spans="1:10" hidden="1" x14ac:dyDescent="0.25">
      <c r="B437" s="182" t="s">
        <v>64</v>
      </c>
      <c r="C437" s="183">
        <v>1</v>
      </c>
      <c r="D437" s="184" t="s">
        <v>32</v>
      </c>
      <c r="E437" s="144">
        <v>2000000</v>
      </c>
      <c r="F437" s="148">
        <v>0</v>
      </c>
      <c r="G437" s="31">
        <v>0</v>
      </c>
      <c r="H437" s="32">
        <f t="shared" si="86"/>
        <v>0</v>
      </c>
      <c r="I437" s="29">
        <f t="shared" si="87"/>
        <v>2000000</v>
      </c>
      <c r="J437" s="32">
        <f t="shared" si="88"/>
        <v>1</v>
      </c>
    </row>
    <row r="438" spans="1:10" hidden="1" x14ac:dyDescent="0.25">
      <c r="B438" s="162" t="s">
        <v>65</v>
      </c>
      <c r="C438" s="142">
        <v>3</v>
      </c>
      <c r="D438" s="143" t="s">
        <v>42</v>
      </c>
      <c r="E438" s="144">
        <v>9000000</v>
      </c>
      <c r="F438" s="148">
        <v>0</v>
      </c>
      <c r="G438" s="31">
        <v>0</v>
      </c>
      <c r="H438" s="32">
        <f t="shared" si="86"/>
        <v>0</v>
      </c>
      <c r="I438" s="29">
        <f t="shared" si="87"/>
        <v>9000000</v>
      </c>
      <c r="J438" s="32">
        <f t="shared" si="88"/>
        <v>1</v>
      </c>
    </row>
    <row r="439" spans="1:10" hidden="1" x14ac:dyDescent="0.25">
      <c r="B439" s="163" t="s">
        <v>66</v>
      </c>
      <c r="C439" s="142">
        <v>1</v>
      </c>
      <c r="D439" s="143" t="s">
        <v>42</v>
      </c>
      <c r="E439" s="144">
        <v>2000000</v>
      </c>
      <c r="F439" s="148">
        <v>0</v>
      </c>
      <c r="G439" s="31">
        <v>0</v>
      </c>
      <c r="H439" s="32">
        <f t="shared" si="86"/>
        <v>0</v>
      </c>
      <c r="I439" s="29">
        <f t="shared" si="87"/>
        <v>2000000</v>
      </c>
      <c r="J439" s="32">
        <f t="shared" si="88"/>
        <v>1</v>
      </c>
    </row>
    <row r="440" spans="1:10" hidden="1" x14ac:dyDescent="0.25">
      <c r="B440" s="163" t="s">
        <v>67</v>
      </c>
      <c r="C440" s="142">
        <v>1</v>
      </c>
      <c r="D440" s="143" t="s">
        <v>42</v>
      </c>
      <c r="E440" s="144">
        <v>3000000</v>
      </c>
      <c r="F440" s="148">
        <v>0</v>
      </c>
      <c r="G440" s="31">
        <v>0</v>
      </c>
      <c r="H440" s="32">
        <f t="shared" si="86"/>
        <v>0</v>
      </c>
      <c r="I440" s="29">
        <f t="shared" si="87"/>
        <v>3000000</v>
      </c>
      <c r="J440" s="32">
        <f t="shared" si="88"/>
        <v>1</v>
      </c>
    </row>
    <row r="441" spans="1:10" hidden="1" x14ac:dyDescent="0.25">
      <c r="B441" s="141" t="s">
        <v>68</v>
      </c>
      <c r="C441" s="142">
        <v>16</v>
      </c>
      <c r="D441" s="143" t="s">
        <v>69</v>
      </c>
      <c r="E441" s="144">
        <v>4000000</v>
      </c>
      <c r="F441" s="148">
        <v>0</v>
      </c>
      <c r="G441" s="31">
        <v>0</v>
      </c>
      <c r="H441" s="32">
        <f t="shared" si="86"/>
        <v>0</v>
      </c>
      <c r="I441" s="29">
        <f t="shared" si="87"/>
        <v>4000000</v>
      </c>
      <c r="J441" s="32">
        <f t="shared" si="88"/>
        <v>1</v>
      </c>
    </row>
    <row r="442" spans="1:10" hidden="1" x14ac:dyDescent="0.25">
      <c r="B442" s="162" t="s">
        <v>70</v>
      </c>
      <c r="C442" s="142">
        <v>1</v>
      </c>
      <c r="D442" s="143" t="s">
        <v>42</v>
      </c>
      <c r="E442" s="144">
        <v>3500000</v>
      </c>
      <c r="F442" s="148">
        <v>0</v>
      </c>
      <c r="G442" s="31">
        <v>0</v>
      </c>
      <c r="H442" s="32">
        <f t="shared" si="86"/>
        <v>0</v>
      </c>
      <c r="I442" s="29">
        <f t="shared" si="87"/>
        <v>3500000</v>
      </c>
      <c r="J442" s="32">
        <f t="shared" si="88"/>
        <v>1</v>
      </c>
    </row>
    <row r="443" spans="1:10" hidden="1" x14ac:dyDescent="0.25">
      <c r="B443" s="164" t="s">
        <v>71</v>
      </c>
      <c r="C443" s="142">
        <v>1</v>
      </c>
      <c r="D443" s="143" t="s">
        <v>42</v>
      </c>
      <c r="E443" s="144">
        <v>1000000</v>
      </c>
      <c r="F443" s="148">
        <v>0</v>
      </c>
      <c r="G443" s="31">
        <v>0</v>
      </c>
      <c r="H443" s="32">
        <f t="shared" si="86"/>
        <v>0</v>
      </c>
      <c r="I443" s="29">
        <f t="shared" si="87"/>
        <v>1000000</v>
      </c>
      <c r="J443" s="32">
        <f t="shared" si="88"/>
        <v>1</v>
      </c>
    </row>
    <row r="444" spans="1:10" hidden="1" x14ac:dyDescent="0.25">
      <c r="B444" s="27" t="s">
        <v>83</v>
      </c>
      <c r="C444" s="28">
        <v>10</v>
      </c>
      <c r="D444" s="99" t="s">
        <v>84</v>
      </c>
      <c r="E444" s="146">
        <v>2500000</v>
      </c>
      <c r="F444" s="148">
        <v>0</v>
      </c>
      <c r="G444" s="31">
        <v>0</v>
      </c>
      <c r="H444" s="32">
        <f t="shared" si="86"/>
        <v>0</v>
      </c>
      <c r="I444" s="29">
        <f t="shared" si="87"/>
        <v>2500000</v>
      </c>
      <c r="J444" s="32">
        <f t="shared" si="88"/>
        <v>1</v>
      </c>
    </row>
    <row r="445" spans="1:10" hidden="1" x14ac:dyDescent="0.25">
      <c r="B445" s="147" t="s">
        <v>127</v>
      </c>
      <c r="C445" s="28">
        <v>5</v>
      </c>
      <c r="D445" s="99" t="s">
        <v>128</v>
      </c>
      <c r="E445" s="146">
        <v>3000000</v>
      </c>
      <c r="F445" s="148">
        <v>0</v>
      </c>
      <c r="G445" s="31">
        <v>0</v>
      </c>
      <c r="H445" s="32">
        <f t="shared" si="86"/>
        <v>0</v>
      </c>
      <c r="I445" s="29">
        <f t="shared" si="87"/>
        <v>3000000</v>
      </c>
      <c r="J445" s="32">
        <f t="shared" si="88"/>
        <v>1</v>
      </c>
    </row>
    <row r="446" spans="1:10" ht="30" x14ac:dyDescent="0.25">
      <c r="A446" s="84" t="s">
        <v>286</v>
      </c>
      <c r="B446" s="27" t="s">
        <v>30</v>
      </c>
      <c r="C446" s="28"/>
      <c r="D446" s="28"/>
      <c r="E446" s="29">
        <f>SUM(E447:E451)</f>
        <v>15000000</v>
      </c>
      <c r="F446" s="148"/>
      <c r="G446" s="31">
        <f>SUM(G447:G451)</f>
        <v>15000000</v>
      </c>
      <c r="H446" s="32">
        <f t="shared" si="86"/>
        <v>1</v>
      </c>
      <c r="I446" s="29">
        <f t="shared" si="87"/>
        <v>0</v>
      </c>
      <c r="J446" s="32">
        <f t="shared" si="88"/>
        <v>0</v>
      </c>
    </row>
    <row r="447" spans="1:10" ht="15.75" x14ac:dyDescent="0.25">
      <c r="A447" s="67"/>
      <c r="B447" s="34" t="s">
        <v>41</v>
      </c>
      <c r="C447" s="35">
        <v>1</v>
      </c>
      <c r="D447" s="35" t="s">
        <v>42</v>
      </c>
      <c r="E447" s="89">
        <v>375000</v>
      </c>
      <c r="F447" s="151">
        <v>1</v>
      </c>
      <c r="G447" s="70">
        <v>375000</v>
      </c>
      <c r="H447" s="91">
        <f t="shared" si="86"/>
        <v>1</v>
      </c>
      <c r="I447" s="92">
        <f t="shared" si="87"/>
        <v>0</v>
      </c>
      <c r="J447" s="91">
        <f t="shared" si="88"/>
        <v>0</v>
      </c>
    </row>
    <row r="448" spans="1:10" ht="16.5" thickBot="1" x14ac:dyDescent="0.3">
      <c r="A448" s="67"/>
      <c r="B448" s="226" t="s">
        <v>289</v>
      </c>
      <c r="C448" s="204">
        <v>1</v>
      </c>
      <c r="D448" s="234" t="s">
        <v>32</v>
      </c>
      <c r="E448" s="89">
        <v>225000</v>
      </c>
      <c r="F448" s="151">
        <v>1</v>
      </c>
      <c r="G448" s="70">
        <v>225000</v>
      </c>
      <c r="H448" s="91">
        <f t="shared" si="86"/>
        <v>1</v>
      </c>
      <c r="I448" s="92">
        <f t="shared" si="87"/>
        <v>0</v>
      </c>
      <c r="J448" s="91">
        <f t="shared" si="88"/>
        <v>0</v>
      </c>
    </row>
    <row r="449" spans="1:10" ht="16.5" thickBot="1" x14ac:dyDescent="0.3">
      <c r="A449" s="67"/>
      <c r="B449" s="226" t="s">
        <v>290</v>
      </c>
      <c r="C449" s="204">
        <v>4</v>
      </c>
      <c r="D449" s="234" t="s">
        <v>37</v>
      </c>
      <c r="E449" s="89">
        <v>3120000</v>
      </c>
      <c r="F449" s="151">
        <v>1</v>
      </c>
      <c r="G449" s="70">
        <v>3120000</v>
      </c>
      <c r="H449" s="91">
        <f t="shared" si="86"/>
        <v>1</v>
      </c>
      <c r="I449" s="92">
        <f t="shared" si="87"/>
        <v>0</v>
      </c>
      <c r="J449" s="91">
        <f t="shared" si="88"/>
        <v>0</v>
      </c>
    </row>
    <row r="450" spans="1:10" ht="16.5" thickBot="1" x14ac:dyDescent="0.3">
      <c r="A450" s="67"/>
      <c r="B450" s="226" t="s">
        <v>291</v>
      </c>
      <c r="C450" s="204">
        <v>2</v>
      </c>
      <c r="D450" s="234" t="s">
        <v>37</v>
      </c>
      <c r="E450" s="89">
        <v>4530000</v>
      </c>
      <c r="F450" s="151">
        <v>1</v>
      </c>
      <c r="G450" s="70">
        <v>4530000</v>
      </c>
      <c r="H450" s="91">
        <f t="shared" si="86"/>
        <v>1</v>
      </c>
      <c r="I450" s="92">
        <f t="shared" si="87"/>
        <v>0</v>
      </c>
      <c r="J450" s="91">
        <f t="shared" si="88"/>
        <v>0</v>
      </c>
    </row>
    <row r="451" spans="1:10" ht="15.75" thickBot="1" x14ac:dyDescent="0.3">
      <c r="A451" s="175"/>
      <c r="B451" s="226" t="s">
        <v>292</v>
      </c>
      <c r="C451" s="150">
        <v>45</v>
      </c>
      <c r="D451" s="242" t="s">
        <v>37</v>
      </c>
      <c r="E451" s="70">
        <v>6750000</v>
      </c>
      <c r="F451" s="151">
        <v>1</v>
      </c>
      <c r="G451" s="70">
        <v>6750000</v>
      </c>
      <c r="H451" s="71">
        <f t="shared" si="86"/>
        <v>1</v>
      </c>
      <c r="I451" s="70">
        <f t="shared" si="87"/>
        <v>0</v>
      </c>
      <c r="J451" s="71">
        <f t="shared" si="88"/>
        <v>0</v>
      </c>
    </row>
    <row r="452" spans="1:10" ht="30" hidden="1" x14ac:dyDescent="0.25">
      <c r="A452" s="93" t="s">
        <v>286</v>
      </c>
      <c r="B452" s="27" t="s">
        <v>82</v>
      </c>
      <c r="C452" s="28"/>
      <c r="D452" s="28"/>
      <c r="E452" s="29">
        <f>SUM(E453:E461)</f>
        <v>30000000</v>
      </c>
      <c r="F452" s="148"/>
      <c r="G452" s="31">
        <f>SUM(G453:G461)</f>
        <v>0</v>
      </c>
      <c r="H452" s="32">
        <f t="shared" si="86"/>
        <v>0</v>
      </c>
      <c r="I452" s="29">
        <f t="shared" si="87"/>
        <v>30000000</v>
      </c>
      <c r="J452" s="32">
        <f t="shared" si="88"/>
        <v>1</v>
      </c>
    </row>
    <row r="453" spans="1:10" hidden="1" x14ac:dyDescent="0.25">
      <c r="B453" s="182" t="s">
        <v>64</v>
      </c>
      <c r="C453" s="183">
        <v>1</v>
      </c>
      <c r="D453" s="184" t="s">
        <v>32</v>
      </c>
      <c r="E453" s="144">
        <v>2000000</v>
      </c>
      <c r="F453" s="148">
        <v>0</v>
      </c>
      <c r="G453" s="31">
        <v>0</v>
      </c>
      <c r="H453" s="32">
        <f t="shared" si="86"/>
        <v>0</v>
      </c>
      <c r="I453" s="29">
        <f t="shared" si="87"/>
        <v>2000000</v>
      </c>
      <c r="J453" s="32">
        <f t="shared" si="88"/>
        <v>1</v>
      </c>
    </row>
    <row r="454" spans="1:10" hidden="1" x14ac:dyDescent="0.25">
      <c r="B454" s="162" t="s">
        <v>65</v>
      </c>
      <c r="C454" s="142">
        <v>3</v>
      </c>
      <c r="D454" s="143" t="s">
        <v>42</v>
      </c>
      <c r="E454" s="144">
        <v>9000000</v>
      </c>
      <c r="F454" s="148">
        <v>0</v>
      </c>
      <c r="G454" s="31">
        <v>0</v>
      </c>
      <c r="H454" s="32">
        <f t="shared" si="86"/>
        <v>0</v>
      </c>
      <c r="I454" s="29">
        <f t="shared" si="87"/>
        <v>9000000</v>
      </c>
      <c r="J454" s="32">
        <f t="shared" si="88"/>
        <v>1</v>
      </c>
    </row>
    <row r="455" spans="1:10" hidden="1" x14ac:dyDescent="0.25">
      <c r="B455" s="163" t="s">
        <v>66</v>
      </c>
      <c r="C455" s="142">
        <v>1</v>
      </c>
      <c r="D455" s="143" t="s">
        <v>42</v>
      </c>
      <c r="E455" s="144">
        <v>2000000</v>
      </c>
      <c r="F455" s="148">
        <v>0</v>
      </c>
      <c r="G455" s="31">
        <v>0</v>
      </c>
      <c r="H455" s="32">
        <f t="shared" si="86"/>
        <v>0</v>
      </c>
      <c r="I455" s="29">
        <f t="shared" si="87"/>
        <v>2000000</v>
      </c>
      <c r="J455" s="32">
        <f t="shared" si="88"/>
        <v>1</v>
      </c>
    </row>
    <row r="456" spans="1:10" hidden="1" x14ac:dyDescent="0.25">
      <c r="B456" s="163" t="s">
        <v>67</v>
      </c>
      <c r="C456" s="142">
        <v>1</v>
      </c>
      <c r="D456" s="143" t="s">
        <v>42</v>
      </c>
      <c r="E456" s="144">
        <v>3000000</v>
      </c>
      <c r="F456" s="148">
        <v>0</v>
      </c>
      <c r="G456" s="31">
        <v>0</v>
      </c>
      <c r="H456" s="32">
        <f t="shared" si="86"/>
        <v>0</v>
      </c>
      <c r="I456" s="29">
        <f t="shared" si="87"/>
        <v>3000000</v>
      </c>
      <c r="J456" s="32">
        <f t="shared" si="88"/>
        <v>1</v>
      </c>
    </row>
    <row r="457" spans="1:10" hidden="1" x14ac:dyDescent="0.25">
      <c r="B457" s="141" t="s">
        <v>68</v>
      </c>
      <c r="C457" s="142">
        <v>16</v>
      </c>
      <c r="D457" s="143" t="s">
        <v>69</v>
      </c>
      <c r="E457" s="144">
        <v>4000000</v>
      </c>
      <c r="F457" s="148">
        <v>0</v>
      </c>
      <c r="G457" s="31">
        <v>0</v>
      </c>
      <c r="H457" s="32">
        <f t="shared" si="86"/>
        <v>0</v>
      </c>
      <c r="I457" s="29">
        <f t="shared" si="87"/>
        <v>4000000</v>
      </c>
      <c r="J457" s="32">
        <f t="shared" si="88"/>
        <v>1</v>
      </c>
    </row>
    <row r="458" spans="1:10" hidden="1" x14ac:dyDescent="0.25">
      <c r="B458" s="162" t="s">
        <v>70</v>
      </c>
      <c r="C458" s="142">
        <v>1</v>
      </c>
      <c r="D458" s="143" t="s">
        <v>42</v>
      </c>
      <c r="E458" s="144">
        <v>3500000</v>
      </c>
      <c r="F458" s="148">
        <v>0</v>
      </c>
      <c r="G458" s="31">
        <v>0</v>
      </c>
      <c r="H458" s="32">
        <f t="shared" si="86"/>
        <v>0</v>
      </c>
      <c r="I458" s="29">
        <f t="shared" si="87"/>
        <v>3500000</v>
      </c>
      <c r="J458" s="32">
        <f t="shared" si="88"/>
        <v>1</v>
      </c>
    </row>
    <row r="459" spans="1:10" hidden="1" x14ac:dyDescent="0.25">
      <c r="B459" s="164" t="s">
        <v>71</v>
      </c>
      <c r="C459" s="142">
        <v>1</v>
      </c>
      <c r="D459" s="143" t="s">
        <v>42</v>
      </c>
      <c r="E459" s="144">
        <v>1000000</v>
      </c>
      <c r="F459" s="148">
        <v>0</v>
      </c>
      <c r="G459" s="31">
        <v>0</v>
      </c>
      <c r="H459" s="32">
        <f t="shared" si="86"/>
        <v>0</v>
      </c>
      <c r="I459" s="29">
        <f t="shared" si="87"/>
        <v>1000000</v>
      </c>
      <c r="J459" s="32">
        <f t="shared" si="88"/>
        <v>1</v>
      </c>
    </row>
    <row r="460" spans="1:10" hidden="1" x14ac:dyDescent="0.25">
      <c r="B460" s="27" t="s">
        <v>83</v>
      </c>
      <c r="C460" s="28">
        <v>10</v>
      </c>
      <c r="D460" s="99" t="s">
        <v>84</v>
      </c>
      <c r="E460" s="146">
        <v>2500000</v>
      </c>
      <c r="F460" s="148">
        <v>0</v>
      </c>
      <c r="G460" s="31">
        <v>0</v>
      </c>
      <c r="H460" s="32">
        <f t="shared" si="86"/>
        <v>0</v>
      </c>
      <c r="I460" s="29">
        <f t="shared" si="87"/>
        <v>2500000</v>
      </c>
      <c r="J460" s="32">
        <f t="shared" si="88"/>
        <v>1</v>
      </c>
    </row>
    <row r="461" spans="1:10" hidden="1" x14ac:dyDescent="0.25">
      <c r="B461" s="147" t="s">
        <v>127</v>
      </c>
      <c r="C461" s="28">
        <v>5</v>
      </c>
      <c r="D461" s="99" t="s">
        <v>128</v>
      </c>
      <c r="E461" s="146">
        <v>3000000</v>
      </c>
      <c r="F461" s="148">
        <v>0</v>
      </c>
      <c r="G461" s="31">
        <v>0</v>
      </c>
      <c r="H461" s="32">
        <f t="shared" si="86"/>
        <v>0</v>
      </c>
      <c r="I461" s="29">
        <f t="shared" si="87"/>
        <v>3000000</v>
      </c>
      <c r="J461" s="32">
        <f t="shared" si="88"/>
        <v>1</v>
      </c>
    </row>
    <row r="462" spans="1:10" x14ac:dyDescent="0.25">
      <c r="B462" s="61"/>
      <c r="C462" s="212"/>
      <c r="D462" s="213"/>
      <c r="E462" s="214"/>
      <c r="F462" s="45"/>
      <c r="G462" s="46"/>
      <c r="H462" s="47"/>
      <c r="I462" s="48"/>
      <c r="J462" s="47"/>
    </row>
    <row r="463" spans="1:10" ht="30" x14ac:dyDescent="0.25">
      <c r="A463" s="84" t="s">
        <v>293</v>
      </c>
      <c r="B463" s="27" t="s">
        <v>30</v>
      </c>
      <c r="C463" s="28"/>
      <c r="D463" s="28"/>
      <c r="E463" s="29">
        <f>SUM(E464:E465)</f>
        <v>15000000</v>
      </c>
      <c r="F463" s="148"/>
      <c r="G463" s="31">
        <f>SUM(G464:G465)</f>
        <v>15000000</v>
      </c>
      <c r="H463" s="32">
        <f t="shared" ref="H463:H474" si="89">G463/E463*100%</f>
        <v>1</v>
      </c>
      <c r="I463" s="29">
        <f t="shared" ref="I463:I474" si="90">E463-G463</f>
        <v>0</v>
      </c>
      <c r="J463" s="32">
        <f t="shared" ref="J463:J474" si="91">100%-H463</f>
        <v>0</v>
      </c>
    </row>
    <row r="464" spans="1:10" ht="15.75" x14ac:dyDescent="0.25">
      <c r="A464" s="67"/>
      <c r="B464" s="34" t="s">
        <v>41</v>
      </c>
      <c r="C464" s="35">
        <v>1</v>
      </c>
      <c r="D464" s="35" t="s">
        <v>32</v>
      </c>
      <c r="E464" s="68">
        <v>375000</v>
      </c>
      <c r="F464" s="148">
        <v>1</v>
      </c>
      <c r="G464" s="236">
        <v>375000</v>
      </c>
      <c r="H464" s="32">
        <f t="shared" si="89"/>
        <v>1</v>
      </c>
      <c r="I464" s="29">
        <f t="shared" si="90"/>
        <v>0</v>
      </c>
      <c r="J464" s="105">
        <f t="shared" si="91"/>
        <v>0</v>
      </c>
    </row>
    <row r="465" spans="1:10" ht="15.75" x14ac:dyDescent="0.25">
      <c r="A465" s="243"/>
      <c r="B465" s="34" t="s">
        <v>113</v>
      </c>
      <c r="C465" s="35">
        <v>1</v>
      </c>
      <c r="D465" s="35" t="s">
        <v>32</v>
      </c>
      <c r="E465" s="68">
        <v>14625000</v>
      </c>
      <c r="F465" s="30">
        <v>1</v>
      </c>
      <c r="G465" s="219">
        <v>14625000</v>
      </c>
      <c r="H465" s="171">
        <f t="shared" si="89"/>
        <v>1</v>
      </c>
      <c r="I465" s="170">
        <f t="shared" si="90"/>
        <v>0</v>
      </c>
      <c r="J465" s="220">
        <f t="shared" si="91"/>
        <v>0</v>
      </c>
    </row>
    <row r="466" spans="1:10" ht="30" hidden="1" x14ac:dyDescent="0.25">
      <c r="A466" s="93" t="s">
        <v>293</v>
      </c>
      <c r="B466" s="149" t="s">
        <v>82</v>
      </c>
      <c r="C466" s="150"/>
      <c r="D466" s="150"/>
      <c r="E466" s="92">
        <f>SUM(E467:E474)</f>
        <v>30000000</v>
      </c>
      <c r="F466" s="151"/>
      <c r="G466" s="70">
        <f>-SUM(G467:G474)</f>
        <v>0</v>
      </c>
      <c r="H466" s="91">
        <f t="shared" si="89"/>
        <v>0</v>
      </c>
      <c r="I466" s="92">
        <f t="shared" si="90"/>
        <v>30000000</v>
      </c>
      <c r="J466" s="91">
        <f t="shared" si="91"/>
        <v>1</v>
      </c>
    </row>
    <row r="467" spans="1:10" hidden="1" x14ac:dyDescent="0.25">
      <c r="B467" s="182" t="s">
        <v>64</v>
      </c>
      <c r="C467" s="183">
        <v>1</v>
      </c>
      <c r="D467" s="184" t="s">
        <v>32</v>
      </c>
      <c r="E467" s="144">
        <v>2000000</v>
      </c>
      <c r="F467" s="148">
        <v>0</v>
      </c>
      <c r="G467" s="31">
        <v>0</v>
      </c>
      <c r="H467" s="32">
        <f t="shared" si="89"/>
        <v>0</v>
      </c>
      <c r="I467" s="29">
        <f t="shared" si="90"/>
        <v>2000000</v>
      </c>
      <c r="J467" s="32">
        <f t="shared" si="91"/>
        <v>1</v>
      </c>
    </row>
    <row r="468" spans="1:10" hidden="1" x14ac:dyDescent="0.25">
      <c r="B468" s="162" t="s">
        <v>65</v>
      </c>
      <c r="C468" s="142">
        <v>3</v>
      </c>
      <c r="D468" s="143" t="s">
        <v>42</v>
      </c>
      <c r="E468" s="144">
        <v>9000000</v>
      </c>
      <c r="F468" s="148">
        <v>0</v>
      </c>
      <c r="G468" s="31">
        <v>0</v>
      </c>
      <c r="H468" s="32">
        <f t="shared" si="89"/>
        <v>0</v>
      </c>
      <c r="I468" s="29">
        <f t="shared" si="90"/>
        <v>9000000</v>
      </c>
      <c r="J468" s="32">
        <f t="shared" si="91"/>
        <v>1</v>
      </c>
    </row>
    <row r="469" spans="1:10" hidden="1" x14ac:dyDescent="0.25">
      <c r="B469" s="163" t="s">
        <v>66</v>
      </c>
      <c r="C469" s="142">
        <v>1</v>
      </c>
      <c r="D469" s="143" t="s">
        <v>42</v>
      </c>
      <c r="E469" s="144">
        <v>2000000</v>
      </c>
      <c r="F469" s="148">
        <v>0</v>
      </c>
      <c r="G469" s="31">
        <v>0</v>
      </c>
      <c r="H469" s="32">
        <f t="shared" si="89"/>
        <v>0</v>
      </c>
      <c r="I469" s="29">
        <f t="shared" si="90"/>
        <v>2000000</v>
      </c>
      <c r="J469" s="32">
        <f t="shared" si="91"/>
        <v>1</v>
      </c>
    </row>
    <row r="470" spans="1:10" hidden="1" x14ac:dyDescent="0.25">
      <c r="B470" s="163" t="s">
        <v>67</v>
      </c>
      <c r="C470" s="142">
        <v>1</v>
      </c>
      <c r="D470" s="143" t="s">
        <v>42</v>
      </c>
      <c r="E470" s="144">
        <v>3000000</v>
      </c>
      <c r="F470" s="148">
        <v>0</v>
      </c>
      <c r="G470" s="31">
        <v>0</v>
      </c>
      <c r="H470" s="32">
        <f t="shared" si="89"/>
        <v>0</v>
      </c>
      <c r="I470" s="29">
        <f t="shared" si="90"/>
        <v>3000000</v>
      </c>
      <c r="J470" s="32">
        <f t="shared" si="91"/>
        <v>1</v>
      </c>
    </row>
    <row r="471" spans="1:10" hidden="1" x14ac:dyDescent="0.25">
      <c r="B471" s="141" t="s">
        <v>68</v>
      </c>
      <c r="C471" s="142">
        <v>16</v>
      </c>
      <c r="D471" s="143" t="s">
        <v>69</v>
      </c>
      <c r="E471" s="144">
        <v>5500000</v>
      </c>
      <c r="F471" s="148">
        <v>0</v>
      </c>
      <c r="G471" s="31">
        <v>0</v>
      </c>
      <c r="H471" s="32">
        <f t="shared" si="89"/>
        <v>0</v>
      </c>
      <c r="I471" s="29">
        <f t="shared" si="90"/>
        <v>5500000</v>
      </c>
      <c r="J471" s="32">
        <f t="shared" si="91"/>
        <v>1</v>
      </c>
    </row>
    <row r="472" spans="1:10" hidden="1" x14ac:dyDescent="0.25">
      <c r="B472" s="162" t="s">
        <v>70</v>
      </c>
      <c r="C472" s="142">
        <v>1</v>
      </c>
      <c r="D472" s="143" t="s">
        <v>42</v>
      </c>
      <c r="E472" s="144">
        <v>5000000</v>
      </c>
      <c r="F472" s="148">
        <v>0</v>
      </c>
      <c r="G472" s="31">
        <v>0</v>
      </c>
      <c r="H472" s="32">
        <f t="shared" si="89"/>
        <v>0</v>
      </c>
      <c r="I472" s="29">
        <f t="shared" si="90"/>
        <v>5000000</v>
      </c>
      <c r="J472" s="32">
        <f t="shared" si="91"/>
        <v>1</v>
      </c>
    </row>
    <row r="473" spans="1:10" hidden="1" x14ac:dyDescent="0.25">
      <c r="B473" s="164" t="s">
        <v>71</v>
      </c>
      <c r="C473" s="142">
        <v>1</v>
      </c>
      <c r="D473" s="143" t="s">
        <v>42</v>
      </c>
      <c r="E473" s="144">
        <v>1000000</v>
      </c>
      <c r="F473" s="148">
        <v>0</v>
      </c>
      <c r="G473" s="31">
        <v>0</v>
      </c>
      <c r="H473" s="32">
        <f t="shared" si="89"/>
        <v>0</v>
      </c>
      <c r="I473" s="29">
        <f t="shared" si="90"/>
        <v>1000000</v>
      </c>
      <c r="J473" s="32">
        <f t="shared" si="91"/>
        <v>1</v>
      </c>
    </row>
    <row r="474" spans="1:10" hidden="1" x14ac:dyDescent="0.25">
      <c r="B474" s="81" t="s">
        <v>83</v>
      </c>
      <c r="C474" s="28">
        <v>10</v>
      </c>
      <c r="D474" s="99" t="s">
        <v>84</v>
      </c>
      <c r="E474" s="146">
        <v>2500000</v>
      </c>
      <c r="F474" s="148">
        <v>0</v>
      </c>
      <c r="G474" s="31">
        <v>0</v>
      </c>
      <c r="H474" s="32">
        <f t="shared" si="89"/>
        <v>0</v>
      </c>
      <c r="I474" s="29">
        <f t="shared" si="90"/>
        <v>2500000</v>
      </c>
      <c r="J474" s="32">
        <f t="shared" si="91"/>
        <v>1</v>
      </c>
    </row>
    <row r="475" spans="1:10" x14ac:dyDescent="0.25">
      <c r="A475" s="110"/>
      <c r="B475" s="110"/>
      <c r="C475" s="210"/>
      <c r="D475" s="221"/>
      <c r="E475" s="244"/>
      <c r="F475" s="135"/>
      <c r="G475" s="136"/>
      <c r="H475" s="130"/>
      <c r="I475" s="131"/>
      <c r="J475" s="188"/>
    </row>
    <row r="476" spans="1:10" ht="30" x14ac:dyDescent="0.25">
      <c r="A476" s="84" t="s">
        <v>295</v>
      </c>
      <c r="B476" s="27" t="s">
        <v>30</v>
      </c>
      <c r="C476" s="28"/>
      <c r="D476" s="28"/>
      <c r="E476" s="29">
        <f>SUM(E477:E480)</f>
        <v>15000000</v>
      </c>
      <c r="F476" s="148"/>
      <c r="G476" s="31">
        <f>SUM(G477:G490)</f>
        <v>15000000</v>
      </c>
      <c r="H476" s="32">
        <f t="shared" ref="H476:H490" si="92">G476/E476*100%</f>
        <v>1</v>
      </c>
      <c r="I476" s="29">
        <f t="shared" ref="I476:I490" si="93">E476-G476</f>
        <v>0</v>
      </c>
      <c r="J476" s="32">
        <f t="shared" ref="J476:J490" si="94">100%-H476</f>
        <v>0</v>
      </c>
    </row>
    <row r="477" spans="1:10" ht="15.75" x14ac:dyDescent="0.25">
      <c r="A477" s="67"/>
      <c r="B477" s="245" t="s">
        <v>41</v>
      </c>
      <c r="C477" s="35">
        <v>1</v>
      </c>
      <c r="D477" s="35" t="s">
        <v>32</v>
      </c>
      <c r="E477" s="68">
        <v>375000</v>
      </c>
      <c r="F477" s="151">
        <v>1</v>
      </c>
      <c r="G477" s="70">
        <v>375000</v>
      </c>
      <c r="H477" s="91">
        <f t="shared" si="92"/>
        <v>1</v>
      </c>
      <c r="I477" s="92">
        <f t="shared" si="93"/>
        <v>0</v>
      </c>
      <c r="J477" s="91">
        <f t="shared" si="94"/>
        <v>0</v>
      </c>
    </row>
    <row r="478" spans="1:10" ht="15.75" x14ac:dyDescent="0.25">
      <c r="A478" s="67"/>
      <c r="B478" s="246" t="s">
        <v>299</v>
      </c>
      <c r="C478" s="204">
        <v>1</v>
      </c>
      <c r="D478" s="35" t="s">
        <v>42</v>
      </c>
      <c r="E478" s="247">
        <v>225000</v>
      </c>
      <c r="F478" s="151">
        <v>1</v>
      </c>
      <c r="G478" s="70">
        <v>225000</v>
      </c>
      <c r="H478" s="91">
        <f t="shared" si="92"/>
        <v>1</v>
      </c>
      <c r="I478" s="92">
        <f t="shared" si="93"/>
        <v>0</v>
      </c>
      <c r="J478" s="91">
        <f t="shared" si="94"/>
        <v>0</v>
      </c>
    </row>
    <row r="479" spans="1:10" ht="15.75" x14ac:dyDescent="0.25">
      <c r="A479" s="67"/>
      <c r="B479" s="245" t="s">
        <v>300</v>
      </c>
      <c r="C479" s="35">
        <v>1</v>
      </c>
      <c r="D479" s="35" t="s">
        <v>32</v>
      </c>
      <c r="E479" s="68">
        <v>3200000</v>
      </c>
      <c r="F479" s="151">
        <v>1</v>
      </c>
      <c r="G479" s="70">
        <v>3200000</v>
      </c>
      <c r="H479" s="91">
        <f t="shared" si="92"/>
        <v>1</v>
      </c>
      <c r="I479" s="92">
        <f t="shared" si="93"/>
        <v>0</v>
      </c>
      <c r="J479" s="91">
        <f t="shared" si="94"/>
        <v>0</v>
      </c>
    </row>
    <row r="480" spans="1:10" ht="15.75" x14ac:dyDescent="0.25">
      <c r="A480" s="175"/>
      <c r="B480" s="245" t="s">
        <v>119</v>
      </c>
      <c r="C480" s="35">
        <v>1</v>
      </c>
      <c r="D480" s="35" t="s">
        <v>32</v>
      </c>
      <c r="E480" s="68">
        <v>11200000</v>
      </c>
      <c r="F480" s="69">
        <v>1</v>
      </c>
      <c r="G480" s="208">
        <v>11200000</v>
      </c>
      <c r="H480" s="209">
        <f t="shared" si="92"/>
        <v>1</v>
      </c>
      <c r="I480" s="208">
        <f t="shared" si="93"/>
        <v>0</v>
      </c>
      <c r="J480" s="209">
        <f t="shared" si="94"/>
        <v>0</v>
      </c>
    </row>
    <row r="481" spans="1:10" ht="30" hidden="1" x14ac:dyDescent="0.25">
      <c r="A481" s="93" t="s">
        <v>295</v>
      </c>
      <c r="B481" s="27" t="s">
        <v>82</v>
      </c>
      <c r="C481" s="28"/>
      <c r="D481" s="28"/>
      <c r="E481" s="29">
        <f>SUM(E482:E490)</f>
        <v>30000000</v>
      </c>
      <c r="F481" s="148"/>
      <c r="G481" s="31">
        <f>SUM(G482:G490)</f>
        <v>0</v>
      </c>
      <c r="H481" s="32">
        <f t="shared" si="92"/>
        <v>0</v>
      </c>
      <c r="I481" s="29">
        <f t="shared" si="93"/>
        <v>30000000</v>
      </c>
      <c r="J481" s="32">
        <f t="shared" si="94"/>
        <v>1</v>
      </c>
    </row>
    <row r="482" spans="1:10" hidden="1" x14ac:dyDescent="0.25">
      <c r="B482" s="182" t="s">
        <v>64</v>
      </c>
      <c r="C482" s="183">
        <v>1</v>
      </c>
      <c r="D482" s="184" t="s">
        <v>32</v>
      </c>
      <c r="E482" s="144">
        <v>2000000</v>
      </c>
      <c r="F482" s="148">
        <v>0</v>
      </c>
      <c r="G482" s="31">
        <v>0</v>
      </c>
      <c r="H482" s="32">
        <f t="shared" si="92"/>
        <v>0</v>
      </c>
      <c r="I482" s="29">
        <f t="shared" si="93"/>
        <v>2000000</v>
      </c>
      <c r="J482" s="32">
        <f t="shared" si="94"/>
        <v>1</v>
      </c>
    </row>
    <row r="483" spans="1:10" hidden="1" x14ac:dyDescent="0.25">
      <c r="B483" s="162" t="s">
        <v>65</v>
      </c>
      <c r="C483" s="142">
        <v>3</v>
      </c>
      <c r="D483" s="143" t="s">
        <v>42</v>
      </c>
      <c r="E483" s="144">
        <v>9000000</v>
      </c>
      <c r="F483" s="148">
        <v>0</v>
      </c>
      <c r="G483" s="31">
        <v>0</v>
      </c>
      <c r="H483" s="32">
        <f t="shared" si="92"/>
        <v>0</v>
      </c>
      <c r="I483" s="29">
        <f t="shared" si="93"/>
        <v>9000000</v>
      </c>
      <c r="J483" s="32">
        <f t="shared" si="94"/>
        <v>1</v>
      </c>
    </row>
    <row r="484" spans="1:10" hidden="1" x14ac:dyDescent="0.25">
      <c r="B484" s="163" t="s">
        <v>66</v>
      </c>
      <c r="C484" s="142">
        <v>1</v>
      </c>
      <c r="D484" s="143" t="s">
        <v>42</v>
      </c>
      <c r="E484" s="144">
        <v>2000000</v>
      </c>
      <c r="F484" s="148">
        <v>0</v>
      </c>
      <c r="G484" s="31">
        <v>0</v>
      </c>
      <c r="H484" s="32">
        <f t="shared" si="92"/>
        <v>0</v>
      </c>
      <c r="I484" s="29">
        <f t="shared" si="93"/>
        <v>2000000</v>
      </c>
      <c r="J484" s="32">
        <f t="shared" si="94"/>
        <v>1</v>
      </c>
    </row>
    <row r="485" spans="1:10" hidden="1" x14ac:dyDescent="0.25">
      <c r="B485" s="163" t="s">
        <v>67</v>
      </c>
      <c r="C485" s="142">
        <v>1</v>
      </c>
      <c r="D485" s="143" t="s">
        <v>42</v>
      </c>
      <c r="E485" s="144">
        <v>3000000</v>
      </c>
      <c r="F485" s="148">
        <v>0</v>
      </c>
      <c r="G485" s="31">
        <v>0</v>
      </c>
      <c r="H485" s="32">
        <f t="shared" si="92"/>
        <v>0</v>
      </c>
      <c r="I485" s="29">
        <f t="shared" si="93"/>
        <v>3000000</v>
      </c>
      <c r="J485" s="32">
        <f t="shared" si="94"/>
        <v>1</v>
      </c>
    </row>
    <row r="486" spans="1:10" hidden="1" x14ac:dyDescent="0.25">
      <c r="B486" s="141" t="s">
        <v>68</v>
      </c>
      <c r="C486" s="142">
        <v>16</v>
      </c>
      <c r="D486" s="143" t="s">
        <v>69</v>
      </c>
      <c r="E486" s="144">
        <v>4000000</v>
      </c>
      <c r="F486" s="148">
        <v>0</v>
      </c>
      <c r="G486" s="31">
        <v>0</v>
      </c>
      <c r="H486" s="32">
        <f t="shared" si="92"/>
        <v>0</v>
      </c>
      <c r="I486" s="29">
        <f t="shared" si="93"/>
        <v>4000000</v>
      </c>
      <c r="J486" s="32">
        <f t="shared" si="94"/>
        <v>1</v>
      </c>
    </row>
    <row r="487" spans="1:10" hidden="1" x14ac:dyDescent="0.25">
      <c r="B487" s="162" t="s">
        <v>70</v>
      </c>
      <c r="C487" s="142">
        <v>1</v>
      </c>
      <c r="D487" s="143" t="s">
        <v>42</v>
      </c>
      <c r="E487" s="144">
        <v>3500000</v>
      </c>
      <c r="F487" s="148">
        <v>0</v>
      </c>
      <c r="G487" s="31">
        <v>0</v>
      </c>
      <c r="H487" s="32">
        <f t="shared" si="92"/>
        <v>0</v>
      </c>
      <c r="I487" s="29">
        <f t="shared" si="93"/>
        <v>3500000</v>
      </c>
      <c r="J487" s="32">
        <f t="shared" si="94"/>
        <v>1</v>
      </c>
    </row>
    <row r="488" spans="1:10" hidden="1" x14ac:dyDescent="0.25">
      <c r="B488" s="164" t="s">
        <v>71</v>
      </c>
      <c r="C488" s="142">
        <v>1</v>
      </c>
      <c r="D488" s="143" t="s">
        <v>42</v>
      </c>
      <c r="E488" s="144">
        <v>1000000</v>
      </c>
      <c r="F488" s="148">
        <v>0</v>
      </c>
      <c r="G488" s="31">
        <v>0</v>
      </c>
      <c r="H488" s="32">
        <f t="shared" si="92"/>
        <v>0</v>
      </c>
      <c r="I488" s="29">
        <f t="shared" si="93"/>
        <v>1000000</v>
      </c>
      <c r="J488" s="32">
        <f t="shared" si="94"/>
        <v>1</v>
      </c>
    </row>
    <row r="489" spans="1:10" hidden="1" x14ac:dyDescent="0.25">
      <c r="B489" s="27" t="s">
        <v>83</v>
      </c>
      <c r="C489" s="28">
        <v>10</v>
      </c>
      <c r="D489" s="99" t="s">
        <v>84</v>
      </c>
      <c r="E489" s="146">
        <v>2500000</v>
      </c>
      <c r="F489" s="148">
        <v>0</v>
      </c>
      <c r="G489" s="31">
        <v>0</v>
      </c>
      <c r="H489" s="32">
        <f t="shared" si="92"/>
        <v>0</v>
      </c>
      <c r="I489" s="29">
        <f t="shared" si="93"/>
        <v>2500000</v>
      </c>
      <c r="J489" s="32">
        <f t="shared" si="94"/>
        <v>1</v>
      </c>
    </row>
    <row r="490" spans="1:10" hidden="1" x14ac:dyDescent="0.25">
      <c r="B490" s="147" t="s">
        <v>127</v>
      </c>
      <c r="C490" s="28">
        <v>5</v>
      </c>
      <c r="D490" s="99" t="s">
        <v>128</v>
      </c>
      <c r="E490" s="146">
        <v>3000000</v>
      </c>
      <c r="F490" s="148">
        <v>0</v>
      </c>
      <c r="G490" s="31">
        <v>0</v>
      </c>
      <c r="H490" s="32">
        <f t="shared" si="92"/>
        <v>0</v>
      </c>
      <c r="I490" s="29">
        <f t="shared" si="93"/>
        <v>3000000</v>
      </c>
      <c r="J490" s="32">
        <f t="shared" si="94"/>
        <v>1</v>
      </c>
    </row>
    <row r="491" spans="1:10" x14ac:dyDescent="0.25">
      <c r="B491" s="61"/>
      <c r="C491" s="212"/>
      <c r="D491" s="213"/>
      <c r="E491" s="214"/>
      <c r="F491" s="45"/>
      <c r="G491" s="46"/>
      <c r="H491" s="47"/>
      <c r="I491" s="48"/>
      <c r="J491" s="47"/>
    </row>
    <row r="492" spans="1:10" ht="30.75" thickBot="1" x14ac:dyDescent="0.3">
      <c r="A492" s="84" t="s">
        <v>301</v>
      </c>
      <c r="B492" s="27" t="s">
        <v>30</v>
      </c>
      <c r="C492" s="28"/>
      <c r="D492" s="28"/>
      <c r="E492" s="29">
        <f>SUM(E493:E497)</f>
        <v>15000000</v>
      </c>
      <c r="F492" s="148"/>
      <c r="G492" s="31">
        <f>SUM(G493:G497)</f>
        <v>15000000</v>
      </c>
      <c r="H492" s="32">
        <f t="shared" ref="H492" si="95">G492/E492*100%</f>
        <v>1</v>
      </c>
      <c r="I492" s="29">
        <f t="shared" ref="I492:I506" si="96">E492-G492</f>
        <v>0</v>
      </c>
      <c r="J492" s="32">
        <f t="shared" ref="J492:J506" si="97">100%-H492</f>
        <v>0</v>
      </c>
    </row>
    <row r="493" spans="1:10" ht="16.5" thickBot="1" x14ac:dyDescent="0.3">
      <c r="A493" s="67"/>
      <c r="B493" s="224" t="s">
        <v>41</v>
      </c>
      <c r="C493" s="248">
        <v>1</v>
      </c>
      <c r="D493" s="249" t="s">
        <v>32</v>
      </c>
      <c r="E493" s="62">
        <v>375000</v>
      </c>
      <c r="F493" s="148">
        <v>1</v>
      </c>
      <c r="G493" s="31">
        <v>375000</v>
      </c>
      <c r="H493" s="91">
        <v>1</v>
      </c>
      <c r="I493" s="29">
        <f t="shared" si="96"/>
        <v>0</v>
      </c>
      <c r="J493" s="32">
        <f t="shared" si="97"/>
        <v>0</v>
      </c>
    </row>
    <row r="494" spans="1:10" ht="16.5" thickBot="1" x14ac:dyDescent="0.3">
      <c r="A494" s="67"/>
      <c r="B494" s="226" t="s">
        <v>303</v>
      </c>
      <c r="C494" s="248">
        <v>1</v>
      </c>
      <c r="D494" s="250" t="s">
        <v>32</v>
      </c>
      <c r="E494" s="62">
        <v>3200000</v>
      </c>
      <c r="F494" s="148">
        <v>1</v>
      </c>
      <c r="G494" s="31">
        <v>3200000</v>
      </c>
      <c r="H494" s="91">
        <v>1</v>
      </c>
      <c r="I494" s="29">
        <f t="shared" si="96"/>
        <v>0</v>
      </c>
      <c r="J494" s="32">
        <f t="shared" si="97"/>
        <v>0</v>
      </c>
    </row>
    <row r="495" spans="1:10" ht="16.5" thickBot="1" x14ac:dyDescent="0.3">
      <c r="A495" s="67"/>
      <c r="B495" s="226" t="s">
        <v>304</v>
      </c>
      <c r="C495" s="248">
        <v>1</v>
      </c>
      <c r="D495" s="250" t="s">
        <v>32</v>
      </c>
      <c r="E495" s="62">
        <v>5925000</v>
      </c>
      <c r="F495" s="148">
        <v>1</v>
      </c>
      <c r="G495" s="31">
        <v>5925000</v>
      </c>
      <c r="H495" s="91">
        <v>1</v>
      </c>
      <c r="I495" s="29">
        <f t="shared" si="96"/>
        <v>0</v>
      </c>
      <c r="J495" s="32">
        <f t="shared" si="97"/>
        <v>0</v>
      </c>
    </row>
    <row r="496" spans="1:10" ht="16.5" thickBot="1" x14ac:dyDescent="0.3">
      <c r="A496" s="67"/>
      <c r="B496" s="226" t="s">
        <v>305</v>
      </c>
      <c r="C496" s="248">
        <v>36</v>
      </c>
      <c r="D496" s="250" t="s">
        <v>37</v>
      </c>
      <c r="E496" s="62">
        <v>5400000</v>
      </c>
      <c r="F496" s="148">
        <v>1</v>
      </c>
      <c r="G496" s="31">
        <v>5400000</v>
      </c>
      <c r="H496" s="91">
        <v>1</v>
      </c>
      <c r="I496" s="29">
        <f t="shared" si="96"/>
        <v>0</v>
      </c>
      <c r="J496" s="32">
        <f t="shared" si="97"/>
        <v>0</v>
      </c>
    </row>
    <row r="497" spans="1:11" ht="15.75" thickBot="1" x14ac:dyDescent="0.3">
      <c r="A497" s="175"/>
      <c r="B497" s="251" t="s">
        <v>306</v>
      </c>
      <c r="C497" s="28">
        <v>1</v>
      </c>
      <c r="D497" s="252" t="s">
        <v>32</v>
      </c>
      <c r="E497" s="31">
        <v>100000</v>
      </c>
      <c r="F497" s="148">
        <v>1</v>
      </c>
      <c r="G497" s="31">
        <v>100000</v>
      </c>
      <c r="H497" s="91">
        <v>1</v>
      </c>
      <c r="I497" s="29">
        <f t="shared" si="96"/>
        <v>0</v>
      </c>
      <c r="J497" s="32">
        <f t="shared" si="97"/>
        <v>0</v>
      </c>
    </row>
    <row r="498" spans="1:11" ht="30" hidden="1" x14ac:dyDescent="0.25">
      <c r="A498" s="93" t="s">
        <v>301</v>
      </c>
      <c r="B498" s="27" t="s">
        <v>82</v>
      </c>
      <c r="C498" s="28"/>
      <c r="D498" s="28"/>
      <c r="E498" s="29">
        <f>SUM(E499:E506)</f>
        <v>30000000</v>
      </c>
      <c r="F498" s="148"/>
      <c r="G498" s="31">
        <f>SUM(G499:G506)</f>
        <v>0</v>
      </c>
      <c r="H498" s="32">
        <f t="shared" ref="H498:H506" si="98">G498/E498*100%</f>
        <v>0</v>
      </c>
      <c r="I498" s="29">
        <f t="shared" si="96"/>
        <v>30000000</v>
      </c>
      <c r="J498" s="32">
        <f t="shared" si="97"/>
        <v>1</v>
      </c>
    </row>
    <row r="499" spans="1:11" hidden="1" x14ac:dyDescent="0.25">
      <c r="B499" s="182" t="s">
        <v>64</v>
      </c>
      <c r="C499" s="183">
        <v>1</v>
      </c>
      <c r="D499" s="184" t="s">
        <v>32</v>
      </c>
      <c r="E499" s="144">
        <v>2000000</v>
      </c>
      <c r="F499" s="148">
        <v>0</v>
      </c>
      <c r="G499" s="31">
        <v>0</v>
      </c>
      <c r="H499" s="32">
        <f t="shared" si="98"/>
        <v>0</v>
      </c>
      <c r="I499" s="29">
        <f t="shared" si="96"/>
        <v>2000000</v>
      </c>
      <c r="J499" s="32">
        <f t="shared" si="97"/>
        <v>1</v>
      </c>
    </row>
    <row r="500" spans="1:11" hidden="1" x14ac:dyDescent="0.25">
      <c r="B500" s="162" t="s">
        <v>65</v>
      </c>
      <c r="C500" s="142">
        <v>3</v>
      </c>
      <c r="D500" s="143" t="s">
        <v>42</v>
      </c>
      <c r="E500" s="144">
        <v>9000000</v>
      </c>
      <c r="F500" s="148">
        <v>0</v>
      </c>
      <c r="G500" s="31">
        <v>0</v>
      </c>
      <c r="H500" s="32">
        <f t="shared" si="98"/>
        <v>0</v>
      </c>
      <c r="I500" s="29">
        <f t="shared" si="96"/>
        <v>9000000</v>
      </c>
      <c r="J500" s="32">
        <f t="shared" si="97"/>
        <v>1</v>
      </c>
    </row>
    <row r="501" spans="1:11" hidden="1" x14ac:dyDescent="0.25">
      <c r="B501" s="163" t="s">
        <v>66</v>
      </c>
      <c r="C501" s="142">
        <v>1</v>
      </c>
      <c r="D501" s="143" t="s">
        <v>42</v>
      </c>
      <c r="E501" s="144">
        <v>2000000</v>
      </c>
      <c r="F501" s="148">
        <v>0</v>
      </c>
      <c r="G501" s="31">
        <v>0</v>
      </c>
      <c r="H501" s="32">
        <f t="shared" si="98"/>
        <v>0</v>
      </c>
      <c r="I501" s="29">
        <f t="shared" si="96"/>
        <v>2000000</v>
      </c>
      <c r="J501" s="32">
        <f t="shared" si="97"/>
        <v>1</v>
      </c>
    </row>
    <row r="502" spans="1:11" hidden="1" x14ac:dyDescent="0.25">
      <c r="B502" s="163" t="s">
        <v>67</v>
      </c>
      <c r="C502" s="142">
        <v>1</v>
      </c>
      <c r="D502" s="143" t="s">
        <v>42</v>
      </c>
      <c r="E502" s="144">
        <v>3000000</v>
      </c>
      <c r="F502" s="148">
        <v>0</v>
      </c>
      <c r="G502" s="31">
        <v>0</v>
      </c>
      <c r="H502" s="32">
        <f t="shared" si="98"/>
        <v>0</v>
      </c>
      <c r="I502" s="29">
        <f t="shared" si="96"/>
        <v>3000000</v>
      </c>
      <c r="J502" s="32">
        <f t="shared" si="97"/>
        <v>1</v>
      </c>
    </row>
    <row r="503" spans="1:11" hidden="1" x14ac:dyDescent="0.25">
      <c r="B503" s="141" t="s">
        <v>68</v>
      </c>
      <c r="C503" s="142">
        <v>16</v>
      </c>
      <c r="D503" s="143" t="s">
        <v>69</v>
      </c>
      <c r="E503" s="144">
        <v>5500000</v>
      </c>
      <c r="F503" s="148">
        <v>0</v>
      </c>
      <c r="G503" s="31">
        <v>0</v>
      </c>
      <c r="H503" s="32">
        <f t="shared" si="98"/>
        <v>0</v>
      </c>
      <c r="I503" s="29">
        <f t="shared" si="96"/>
        <v>5500000</v>
      </c>
      <c r="J503" s="32">
        <f t="shared" si="97"/>
        <v>1</v>
      </c>
    </row>
    <row r="504" spans="1:11" hidden="1" x14ac:dyDescent="0.25">
      <c r="B504" s="162" t="s">
        <v>70</v>
      </c>
      <c r="C504" s="142">
        <v>1</v>
      </c>
      <c r="D504" s="143" t="s">
        <v>42</v>
      </c>
      <c r="E504" s="144">
        <v>5000000</v>
      </c>
      <c r="F504" s="148">
        <v>0</v>
      </c>
      <c r="G504" s="31">
        <v>0</v>
      </c>
      <c r="H504" s="32">
        <f t="shared" si="98"/>
        <v>0</v>
      </c>
      <c r="I504" s="29">
        <f t="shared" si="96"/>
        <v>5000000</v>
      </c>
      <c r="J504" s="32">
        <f t="shared" si="97"/>
        <v>1</v>
      </c>
    </row>
    <row r="505" spans="1:11" hidden="1" x14ac:dyDescent="0.25">
      <c r="B505" s="164" t="s">
        <v>71</v>
      </c>
      <c r="C505" s="142">
        <v>1</v>
      </c>
      <c r="D505" s="143" t="s">
        <v>42</v>
      </c>
      <c r="E505" s="144">
        <v>1000000</v>
      </c>
      <c r="F505" s="148">
        <v>0</v>
      </c>
      <c r="G505" s="31">
        <v>0</v>
      </c>
      <c r="H505" s="32">
        <f t="shared" si="98"/>
        <v>0</v>
      </c>
      <c r="I505" s="29">
        <f t="shared" si="96"/>
        <v>1000000</v>
      </c>
      <c r="J505" s="32">
        <f t="shared" si="97"/>
        <v>1</v>
      </c>
    </row>
    <row r="506" spans="1:11" hidden="1" x14ac:dyDescent="0.25">
      <c r="B506" s="27" t="s">
        <v>83</v>
      </c>
      <c r="C506" s="28">
        <v>10</v>
      </c>
      <c r="D506" s="99" t="s">
        <v>84</v>
      </c>
      <c r="E506" s="146">
        <v>2500000</v>
      </c>
      <c r="F506" s="148">
        <v>0</v>
      </c>
      <c r="G506" s="31">
        <v>0</v>
      </c>
      <c r="H506" s="32">
        <f t="shared" si="98"/>
        <v>0</v>
      </c>
      <c r="I506" s="29">
        <f t="shared" si="96"/>
        <v>2500000</v>
      </c>
      <c r="J506" s="32">
        <f t="shared" si="97"/>
        <v>1</v>
      </c>
    </row>
    <row r="507" spans="1:11" x14ac:dyDescent="0.25">
      <c r="B507" s="61"/>
      <c r="C507" s="212"/>
      <c r="D507" s="213"/>
      <c r="E507" s="214"/>
      <c r="F507" s="45"/>
      <c r="G507" s="46"/>
      <c r="H507" s="47"/>
      <c r="I507" s="48"/>
      <c r="J507" s="47"/>
    </row>
    <row r="508" spans="1:11" ht="30.75" thickBot="1" x14ac:dyDescent="0.3">
      <c r="A508" s="84" t="s">
        <v>307</v>
      </c>
      <c r="B508" s="27" t="s">
        <v>30</v>
      </c>
      <c r="C508" s="28"/>
      <c r="D508" s="28"/>
      <c r="E508" s="29">
        <f>SUM(E509:E513)</f>
        <v>15000000</v>
      </c>
      <c r="F508" s="148"/>
      <c r="G508" s="31">
        <f>SUM(G509:G513)</f>
        <v>15000000</v>
      </c>
      <c r="H508" s="32">
        <f t="shared" ref="H508:H522" si="99">G508/E508*100%</f>
        <v>1</v>
      </c>
      <c r="I508" s="29">
        <f t="shared" ref="I508:I522" si="100">E508-G508</f>
        <v>0</v>
      </c>
      <c r="J508" s="32">
        <f t="shared" ref="J508:J522" si="101">100%-H508</f>
        <v>0</v>
      </c>
    </row>
    <row r="509" spans="1:11" ht="16.5" thickBot="1" x14ac:dyDescent="0.3">
      <c r="A509" s="67"/>
      <c r="B509" s="224" t="s">
        <v>41</v>
      </c>
      <c r="C509" s="248">
        <v>1</v>
      </c>
      <c r="D509" s="249" t="s">
        <v>32</v>
      </c>
      <c r="E509" s="62">
        <v>375000</v>
      </c>
      <c r="F509" s="148">
        <v>1</v>
      </c>
      <c r="G509" s="31">
        <v>375000</v>
      </c>
      <c r="H509" s="32">
        <f t="shared" si="99"/>
        <v>1</v>
      </c>
      <c r="I509" s="29">
        <f t="shared" si="100"/>
        <v>0</v>
      </c>
      <c r="J509" s="32">
        <f t="shared" si="101"/>
        <v>0</v>
      </c>
      <c r="K509" s="254" t="s">
        <v>310</v>
      </c>
    </row>
    <row r="510" spans="1:11" ht="16.5" thickBot="1" x14ac:dyDescent="0.3">
      <c r="A510" s="67"/>
      <c r="B510" s="226" t="s">
        <v>311</v>
      </c>
      <c r="C510" s="248">
        <v>43</v>
      </c>
      <c r="D510" s="250" t="s">
        <v>37</v>
      </c>
      <c r="E510" s="62">
        <v>6450000</v>
      </c>
      <c r="F510" s="148">
        <v>1</v>
      </c>
      <c r="G510" s="31">
        <v>6450000</v>
      </c>
      <c r="H510" s="32">
        <f t="shared" si="99"/>
        <v>1</v>
      </c>
      <c r="I510" s="29">
        <f t="shared" si="100"/>
        <v>0</v>
      </c>
      <c r="J510" s="32">
        <f t="shared" si="101"/>
        <v>0</v>
      </c>
      <c r="K510" s="255" t="s">
        <v>312</v>
      </c>
    </row>
    <row r="511" spans="1:11" ht="16.5" thickBot="1" x14ac:dyDescent="0.3">
      <c r="A511" s="67"/>
      <c r="B511" s="226" t="s">
        <v>313</v>
      </c>
      <c r="C511" s="248">
        <v>1</v>
      </c>
      <c r="D511" s="250" t="s">
        <v>32</v>
      </c>
      <c r="E511" s="62">
        <v>7500000</v>
      </c>
      <c r="F511" s="148">
        <v>1</v>
      </c>
      <c r="G511" s="31">
        <v>7500000</v>
      </c>
      <c r="H511" s="32">
        <f t="shared" si="99"/>
        <v>1</v>
      </c>
      <c r="I511" s="29">
        <f t="shared" si="100"/>
        <v>0</v>
      </c>
      <c r="J511" s="32">
        <f t="shared" si="101"/>
        <v>0</v>
      </c>
      <c r="K511" s="255" t="s">
        <v>314</v>
      </c>
    </row>
    <row r="512" spans="1:11" ht="16.5" thickBot="1" x14ac:dyDescent="0.3">
      <c r="A512" s="67"/>
      <c r="B512" s="226" t="s">
        <v>315</v>
      </c>
      <c r="C512" s="248">
        <v>1</v>
      </c>
      <c r="D512" s="250" t="s">
        <v>37</v>
      </c>
      <c r="E512" s="62">
        <v>600000</v>
      </c>
      <c r="F512" s="148">
        <v>1</v>
      </c>
      <c r="G512" s="31">
        <v>600000</v>
      </c>
      <c r="H512" s="32">
        <f t="shared" si="99"/>
        <v>1</v>
      </c>
      <c r="I512" s="29">
        <f t="shared" si="100"/>
        <v>0</v>
      </c>
      <c r="J512" s="32">
        <f t="shared" si="101"/>
        <v>0</v>
      </c>
      <c r="K512" s="255" t="s">
        <v>316</v>
      </c>
    </row>
    <row r="513" spans="1:11" ht="15.75" thickBot="1" x14ac:dyDescent="0.3">
      <c r="A513" s="175"/>
      <c r="B513" s="226" t="s">
        <v>306</v>
      </c>
      <c r="C513" s="28">
        <v>1</v>
      </c>
      <c r="D513" s="252" t="s">
        <v>32</v>
      </c>
      <c r="E513" s="31">
        <v>75000</v>
      </c>
      <c r="F513" s="148">
        <v>1</v>
      </c>
      <c r="G513" s="31">
        <v>75000</v>
      </c>
      <c r="H513" s="72">
        <f t="shared" si="99"/>
        <v>1</v>
      </c>
      <c r="I513" s="31">
        <f t="shared" si="100"/>
        <v>0</v>
      </c>
      <c r="J513" s="72">
        <f t="shared" si="101"/>
        <v>0</v>
      </c>
      <c r="K513" s="255" t="s">
        <v>317</v>
      </c>
    </row>
    <row r="514" spans="1:11" ht="30" hidden="1" x14ac:dyDescent="0.25">
      <c r="A514" s="93" t="s">
        <v>307</v>
      </c>
      <c r="B514" s="149" t="s">
        <v>82</v>
      </c>
      <c r="C514" s="150"/>
      <c r="D514" s="150"/>
      <c r="E514" s="92">
        <f>SUM(E515:E522)</f>
        <v>30000000</v>
      </c>
      <c r="F514" s="151"/>
      <c r="G514" s="70">
        <f>SUM(G515:G522)</f>
        <v>0</v>
      </c>
      <c r="H514" s="91">
        <f t="shared" si="99"/>
        <v>0</v>
      </c>
      <c r="I514" s="92">
        <f t="shared" si="100"/>
        <v>30000000</v>
      </c>
      <c r="J514" s="91">
        <f t="shared" si="101"/>
        <v>1</v>
      </c>
    </row>
    <row r="515" spans="1:11" hidden="1" x14ac:dyDescent="0.25">
      <c r="B515" s="182" t="s">
        <v>64</v>
      </c>
      <c r="C515" s="183">
        <v>1</v>
      </c>
      <c r="D515" s="184" t="s">
        <v>32</v>
      </c>
      <c r="E515" s="144">
        <v>2000000</v>
      </c>
      <c r="F515" s="148">
        <v>0</v>
      </c>
      <c r="G515" s="31">
        <v>0</v>
      </c>
      <c r="H515" s="32">
        <f t="shared" si="99"/>
        <v>0</v>
      </c>
      <c r="I515" s="29">
        <f t="shared" si="100"/>
        <v>2000000</v>
      </c>
      <c r="J515" s="32">
        <f t="shared" si="101"/>
        <v>1</v>
      </c>
    </row>
    <row r="516" spans="1:11" hidden="1" x14ac:dyDescent="0.25">
      <c r="B516" s="162" t="s">
        <v>65</v>
      </c>
      <c r="C516" s="142">
        <v>3</v>
      </c>
      <c r="D516" s="143" t="s">
        <v>42</v>
      </c>
      <c r="E516" s="144">
        <v>9000000</v>
      </c>
      <c r="F516" s="148">
        <v>0</v>
      </c>
      <c r="G516" s="31">
        <v>0</v>
      </c>
      <c r="H516" s="32">
        <f t="shared" si="99"/>
        <v>0</v>
      </c>
      <c r="I516" s="29">
        <f t="shared" si="100"/>
        <v>9000000</v>
      </c>
      <c r="J516" s="32">
        <f t="shared" si="101"/>
        <v>1</v>
      </c>
    </row>
    <row r="517" spans="1:11" hidden="1" x14ac:dyDescent="0.25">
      <c r="B517" s="163" t="s">
        <v>66</v>
      </c>
      <c r="C517" s="142">
        <v>1</v>
      </c>
      <c r="D517" s="143" t="s">
        <v>42</v>
      </c>
      <c r="E517" s="144">
        <v>2000000</v>
      </c>
      <c r="F517" s="148">
        <v>0</v>
      </c>
      <c r="G517" s="31">
        <v>0</v>
      </c>
      <c r="H517" s="32">
        <f t="shared" si="99"/>
        <v>0</v>
      </c>
      <c r="I517" s="29">
        <f t="shared" si="100"/>
        <v>2000000</v>
      </c>
      <c r="J517" s="32">
        <f t="shared" si="101"/>
        <v>1</v>
      </c>
    </row>
    <row r="518" spans="1:11" hidden="1" x14ac:dyDescent="0.25">
      <c r="B518" s="163" t="s">
        <v>67</v>
      </c>
      <c r="C518" s="142">
        <v>1</v>
      </c>
      <c r="D518" s="143" t="s">
        <v>42</v>
      </c>
      <c r="E518" s="144">
        <v>3000000</v>
      </c>
      <c r="F518" s="148">
        <v>0</v>
      </c>
      <c r="G518" s="31">
        <v>0</v>
      </c>
      <c r="H518" s="32">
        <f t="shared" si="99"/>
        <v>0</v>
      </c>
      <c r="I518" s="29">
        <f t="shared" si="100"/>
        <v>3000000</v>
      </c>
      <c r="J518" s="32">
        <f t="shared" si="101"/>
        <v>1</v>
      </c>
    </row>
    <row r="519" spans="1:11" hidden="1" x14ac:dyDescent="0.25">
      <c r="B519" s="141" t="s">
        <v>68</v>
      </c>
      <c r="C519" s="142">
        <v>16</v>
      </c>
      <c r="D519" s="143" t="s">
        <v>69</v>
      </c>
      <c r="E519" s="144">
        <v>5500000</v>
      </c>
      <c r="F519" s="148">
        <v>0</v>
      </c>
      <c r="G519" s="31">
        <v>0</v>
      </c>
      <c r="H519" s="32">
        <f t="shared" si="99"/>
        <v>0</v>
      </c>
      <c r="I519" s="29">
        <f t="shared" si="100"/>
        <v>5500000</v>
      </c>
      <c r="J519" s="32">
        <f t="shared" si="101"/>
        <v>1</v>
      </c>
    </row>
    <row r="520" spans="1:11" hidden="1" x14ac:dyDescent="0.25">
      <c r="B520" s="162" t="s">
        <v>70</v>
      </c>
      <c r="C520" s="142">
        <v>1</v>
      </c>
      <c r="D520" s="143" t="s">
        <v>42</v>
      </c>
      <c r="E520" s="144">
        <v>5000000</v>
      </c>
      <c r="F520" s="148">
        <v>0</v>
      </c>
      <c r="G520" s="31">
        <v>0</v>
      </c>
      <c r="H520" s="32">
        <f t="shared" si="99"/>
        <v>0</v>
      </c>
      <c r="I520" s="29">
        <f t="shared" si="100"/>
        <v>5000000</v>
      </c>
      <c r="J520" s="32">
        <f t="shared" si="101"/>
        <v>1</v>
      </c>
    </row>
    <row r="521" spans="1:11" hidden="1" x14ac:dyDescent="0.25">
      <c r="B521" s="164" t="s">
        <v>71</v>
      </c>
      <c r="C521" s="142">
        <v>1</v>
      </c>
      <c r="D521" s="143" t="s">
        <v>42</v>
      </c>
      <c r="E521" s="144">
        <v>1000000</v>
      </c>
      <c r="F521" s="148">
        <v>0</v>
      </c>
      <c r="G521" s="31">
        <v>0</v>
      </c>
      <c r="H521" s="32">
        <f t="shared" si="99"/>
        <v>0</v>
      </c>
      <c r="I521" s="29">
        <f t="shared" si="100"/>
        <v>1000000</v>
      </c>
      <c r="J521" s="32">
        <f t="shared" si="101"/>
        <v>1</v>
      </c>
    </row>
    <row r="522" spans="1:11" hidden="1" x14ac:dyDescent="0.25">
      <c r="B522" s="27" t="s">
        <v>83</v>
      </c>
      <c r="C522" s="44">
        <v>10</v>
      </c>
      <c r="D522" s="99" t="s">
        <v>84</v>
      </c>
      <c r="E522" s="146">
        <v>2500000</v>
      </c>
      <c r="F522" s="159">
        <v>0</v>
      </c>
      <c r="G522" s="46">
        <v>0</v>
      </c>
      <c r="H522" s="47">
        <f t="shared" si="99"/>
        <v>0</v>
      </c>
      <c r="I522" s="48">
        <f t="shared" si="100"/>
        <v>2500000</v>
      </c>
      <c r="J522" s="47">
        <f t="shared" si="101"/>
        <v>1</v>
      </c>
    </row>
    <row r="523" spans="1:11" ht="15.75" thickBot="1" x14ac:dyDescent="0.3">
      <c r="A523" s="110"/>
      <c r="B523" s="67"/>
      <c r="C523" s="118"/>
      <c r="D523" s="196"/>
      <c r="E523" s="211"/>
      <c r="F523" s="121"/>
      <c r="G523" s="198"/>
      <c r="H523" s="114"/>
      <c r="I523" s="115"/>
      <c r="J523" s="114"/>
    </row>
    <row r="524" spans="1:11" ht="30.75" thickBot="1" x14ac:dyDescent="0.3">
      <c r="A524" s="84" t="s">
        <v>318</v>
      </c>
      <c r="B524" s="27" t="s">
        <v>30</v>
      </c>
      <c r="C524" s="28"/>
      <c r="D524" s="28"/>
      <c r="E524" s="29">
        <f>SUM(E525:E528)</f>
        <v>15000000</v>
      </c>
      <c r="F524" s="148"/>
      <c r="G524" s="31">
        <f>SUM(G525:G537)</f>
        <v>15000000</v>
      </c>
      <c r="H524" s="32">
        <f t="shared" ref="H524:H528" si="102">G524/E524*100%</f>
        <v>1</v>
      </c>
      <c r="I524" s="29">
        <f t="shared" ref="I524:I528" si="103">E524-G524</f>
        <v>0</v>
      </c>
      <c r="J524" s="32">
        <f t="shared" ref="J524:J528" si="104">100%-H524</f>
        <v>0</v>
      </c>
      <c r="K524" s="256"/>
    </row>
    <row r="525" spans="1:11" ht="32.25" thickBot="1" x14ac:dyDescent="0.3">
      <c r="A525" s="61"/>
      <c r="B525" s="201" t="s">
        <v>322</v>
      </c>
      <c r="C525" s="35">
        <v>2</v>
      </c>
      <c r="D525" s="35" t="s">
        <v>42</v>
      </c>
      <c r="E525" s="64">
        <v>1125000</v>
      </c>
      <c r="F525" s="148">
        <v>1</v>
      </c>
      <c r="G525" s="31">
        <v>1125000</v>
      </c>
      <c r="H525" s="32">
        <f t="shared" si="102"/>
        <v>1</v>
      </c>
      <c r="I525" s="29">
        <f t="shared" si="103"/>
        <v>0</v>
      </c>
      <c r="J525" s="32">
        <f t="shared" si="104"/>
        <v>0</v>
      </c>
      <c r="K525" s="257"/>
    </row>
    <row r="526" spans="1:11" ht="15.75" x14ac:dyDescent="0.25">
      <c r="A526" s="61"/>
      <c r="B526" s="272" t="s">
        <v>323</v>
      </c>
      <c r="C526" s="35">
        <v>1</v>
      </c>
      <c r="D526" s="35" t="s">
        <v>32</v>
      </c>
      <c r="E526" s="64">
        <v>7000000</v>
      </c>
      <c r="F526" s="148">
        <v>1</v>
      </c>
      <c r="G526" s="31">
        <v>7000000</v>
      </c>
      <c r="H526" s="32">
        <f t="shared" si="102"/>
        <v>1</v>
      </c>
      <c r="I526" s="29">
        <f t="shared" si="103"/>
        <v>0</v>
      </c>
      <c r="J526" s="32">
        <f t="shared" si="104"/>
        <v>0</v>
      </c>
    </row>
    <row r="527" spans="1:11" ht="47.25" x14ac:dyDescent="0.25">
      <c r="A527" s="67"/>
      <c r="B527" s="273" t="s">
        <v>340</v>
      </c>
      <c r="C527" s="271" t="s">
        <v>341</v>
      </c>
      <c r="D527" s="204" t="s">
        <v>32</v>
      </c>
      <c r="E527" s="270">
        <v>6500000</v>
      </c>
      <c r="F527" s="151">
        <v>1</v>
      </c>
      <c r="G527" s="70">
        <v>6500000</v>
      </c>
      <c r="H527" s="91">
        <f t="shared" si="102"/>
        <v>1</v>
      </c>
      <c r="I527" s="92">
        <f t="shared" si="103"/>
        <v>0</v>
      </c>
      <c r="J527" s="91">
        <f t="shared" si="104"/>
        <v>0</v>
      </c>
    </row>
    <row r="528" spans="1:11" ht="15.75" x14ac:dyDescent="0.25">
      <c r="A528" s="175"/>
      <c r="B528" s="203" t="s">
        <v>41</v>
      </c>
      <c r="C528" s="150">
        <v>1</v>
      </c>
      <c r="D528" s="150" t="s">
        <v>32</v>
      </c>
      <c r="E528" s="70">
        <v>375000</v>
      </c>
      <c r="F528" s="151">
        <v>1</v>
      </c>
      <c r="G528" s="70">
        <v>375000</v>
      </c>
      <c r="H528" s="71">
        <f t="shared" si="102"/>
        <v>1</v>
      </c>
      <c r="I528" s="70">
        <f t="shared" si="103"/>
        <v>0</v>
      </c>
      <c r="J528" s="71">
        <f t="shared" si="104"/>
        <v>0</v>
      </c>
    </row>
    <row r="529" spans="1:10" ht="30" hidden="1" x14ac:dyDescent="0.25">
      <c r="A529" s="93" t="s">
        <v>318</v>
      </c>
      <c r="B529" s="27" t="s">
        <v>82</v>
      </c>
      <c r="C529" s="28"/>
      <c r="D529" s="28"/>
      <c r="E529" s="29">
        <f>SUM(E530:E537)</f>
        <v>30000000</v>
      </c>
      <c r="F529" s="148"/>
      <c r="G529" s="31">
        <f>SUM(G530:G537)</f>
        <v>0</v>
      </c>
      <c r="H529" s="32">
        <f t="shared" ref="H529:H537" si="105">G529/E529*100%</f>
        <v>0</v>
      </c>
      <c r="I529" s="29">
        <f t="shared" ref="I529:I537" si="106">E529-G529</f>
        <v>30000000</v>
      </c>
      <c r="J529" s="32">
        <f t="shared" ref="J529:J537" si="107">100%-H529</f>
        <v>1</v>
      </c>
    </row>
    <row r="530" spans="1:10" hidden="1" x14ac:dyDescent="0.25">
      <c r="B530" s="182" t="s">
        <v>64</v>
      </c>
      <c r="C530" s="183">
        <v>1</v>
      </c>
      <c r="D530" s="184" t="s">
        <v>32</v>
      </c>
      <c r="E530" s="144">
        <v>2000000</v>
      </c>
      <c r="F530" s="148">
        <v>0</v>
      </c>
      <c r="G530" s="31">
        <v>0</v>
      </c>
      <c r="H530" s="32">
        <f t="shared" si="105"/>
        <v>0</v>
      </c>
      <c r="I530" s="29">
        <f t="shared" si="106"/>
        <v>2000000</v>
      </c>
      <c r="J530" s="32">
        <f t="shared" si="107"/>
        <v>1</v>
      </c>
    </row>
    <row r="531" spans="1:10" hidden="1" x14ac:dyDescent="0.25">
      <c r="B531" s="162" t="s">
        <v>65</v>
      </c>
      <c r="C531" s="142">
        <v>3</v>
      </c>
      <c r="D531" s="143" t="s">
        <v>42</v>
      </c>
      <c r="E531" s="144">
        <v>9000000</v>
      </c>
      <c r="F531" s="148">
        <v>0</v>
      </c>
      <c r="G531" s="31">
        <v>0</v>
      </c>
      <c r="H531" s="32">
        <f t="shared" si="105"/>
        <v>0</v>
      </c>
      <c r="I531" s="29">
        <f t="shared" si="106"/>
        <v>9000000</v>
      </c>
      <c r="J531" s="32">
        <f t="shared" si="107"/>
        <v>1</v>
      </c>
    </row>
    <row r="532" spans="1:10" hidden="1" x14ac:dyDescent="0.25">
      <c r="B532" s="163" t="s">
        <v>66</v>
      </c>
      <c r="C532" s="142">
        <v>1</v>
      </c>
      <c r="D532" s="143" t="s">
        <v>42</v>
      </c>
      <c r="E532" s="144">
        <v>2000000</v>
      </c>
      <c r="F532" s="148">
        <v>0</v>
      </c>
      <c r="G532" s="31">
        <v>0</v>
      </c>
      <c r="H532" s="32">
        <f t="shared" si="105"/>
        <v>0</v>
      </c>
      <c r="I532" s="29">
        <f t="shared" si="106"/>
        <v>2000000</v>
      </c>
      <c r="J532" s="32">
        <f t="shared" si="107"/>
        <v>1</v>
      </c>
    </row>
    <row r="533" spans="1:10" hidden="1" x14ac:dyDescent="0.25">
      <c r="B533" s="163" t="s">
        <v>67</v>
      </c>
      <c r="C533" s="142">
        <v>1</v>
      </c>
      <c r="D533" s="143" t="s">
        <v>42</v>
      </c>
      <c r="E533" s="144">
        <v>3000000</v>
      </c>
      <c r="F533" s="148">
        <v>0</v>
      </c>
      <c r="G533" s="31">
        <v>0</v>
      </c>
      <c r="H533" s="32">
        <f t="shared" si="105"/>
        <v>0</v>
      </c>
      <c r="I533" s="29">
        <f t="shared" si="106"/>
        <v>3000000</v>
      </c>
      <c r="J533" s="32">
        <f t="shared" si="107"/>
        <v>1</v>
      </c>
    </row>
    <row r="534" spans="1:10" hidden="1" x14ac:dyDescent="0.25">
      <c r="B534" s="141" t="s">
        <v>68</v>
      </c>
      <c r="C534" s="142">
        <v>16</v>
      </c>
      <c r="D534" s="143" t="s">
        <v>69</v>
      </c>
      <c r="E534" s="144">
        <v>5500000</v>
      </c>
      <c r="F534" s="148">
        <v>0</v>
      </c>
      <c r="G534" s="31">
        <v>0</v>
      </c>
      <c r="H534" s="32">
        <f t="shared" si="105"/>
        <v>0</v>
      </c>
      <c r="I534" s="29">
        <f t="shared" si="106"/>
        <v>5500000</v>
      </c>
      <c r="J534" s="32">
        <f t="shared" si="107"/>
        <v>1</v>
      </c>
    </row>
    <row r="535" spans="1:10" hidden="1" x14ac:dyDescent="0.25">
      <c r="B535" s="162" t="s">
        <v>70</v>
      </c>
      <c r="C535" s="142">
        <v>1</v>
      </c>
      <c r="D535" s="143" t="s">
        <v>42</v>
      </c>
      <c r="E535" s="144">
        <v>5000000</v>
      </c>
      <c r="F535" s="148">
        <v>0</v>
      </c>
      <c r="G535" s="31">
        <v>0</v>
      </c>
      <c r="H535" s="32">
        <f t="shared" si="105"/>
        <v>0</v>
      </c>
      <c r="I535" s="29">
        <f t="shared" si="106"/>
        <v>5000000</v>
      </c>
      <c r="J535" s="32">
        <f t="shared" si="107"/>
        <v>1</v>
      </c>
    </row>
    <row r="536" spans="1:10" hidden="1" x14ac:dyDescent="0.25">
      <c r="B536" s="164" t="s">
        <v>71</v>
      </c>
      <c r="C536" s="142">
        <v>1</v>
      </c>
      <c r="D536" s="143" t="s">
        <v>42</v>
      </c>
      <c r="E536" s="144">
        <v>1000000</v>
      </c>
      <c r="F536" s="148">
        <v>0</v>
      </c>
      <c r="G536" s="31">
        <v>0</v>
      </c>
      <c r="H536" s="32">
        <f t="shared" si="105"/>
        <v>0</v>
      </c>
      <c r="I536" s="29">
        <f t="shared" si="106"/>
        <v>1000000</v>
      </c>
      <c r="J536" s="32">
        <f t="shared" si="107"/>
        <v>1</v>
      </c>
    </row>
    <row r="537" spans="1:10" hidden="1" x14ac:dyDescent="0.25">
      <c r="B537" s="27" t="s">
        <v>83</v>
      </c>
      <c r="C537" s="28">
        <v>10</v>
      </c>
      <c r="D537" s="99" t="s">
        <v>84</v>
      </c>
      <c r="E537" s="146">
        <v>2500000</v>
      </c>
      <c r="F537" s="148">
        <v>0</v>
      </c>
      <c r="G537" s="31">
        <v>0</v>
      </c>
      <c r="H537" s="32">
        <f t="shared" si="105"/>
        <v>0</v>
      </c>
      <c r="I537" s="29">
        <f t="shared" si="106"/>
        <v>2500000</v>
      </c>
      <c r="J537" s="32">
        <f t="shared" si="107"/>
        <v>1</v>
      </c>
    </row>
    <row r="538" spans="1:10" x14ac:dyDescent="0.25">
      <c r="B538" s="61"/>
      <c r="C538" s="212"/>
      <c r="D538" s="213"/>
      <c r="E538" s="214"/>
      <c r="F538" s="45"/>
      <c r="G538" s="46"/>
      <c r="H538" s="47"/>
      <c r="I538" s="48"/>
      <c r="J538" s="47"/>
    </row>
    <row r="539" spans="1:10" ht="30" x14ac:dyDescent="0.25">
      <c r="A539" s="84" t="s">
        <v>324</v>
      </c>
      <c r="B539" s="27" t="s">
        <v>30</v>
      </c>
      <c r="C539" s="28"/>
      <c r="D539" s="28"/>
      <c r="E539" s="29">
        <f>SUM(E540:E542)</f>
        <v>15000000</v>
      </c>
      <c r="F539" s="148"/>
      <c r="G539" s="31">
        <f>SUM(G540:G552)</f>
        <v>15000000</v>
      </c>
      <c r="H539" s="32">
        <f t="shared" ref="H539:H552" si="108">G539/E539*100%</f>
        <v>1</v>
      </c>
      <c r="I539" s="29">
        <f t="shared" ref="I539:I552" si="109">E539-G539</f>
        <v>0</v>
      </c>
      <c r="J539" s="32">
        <f t="shared" ref="J539:J552" si="110">100%-H539</f>
        <v>0</v>
      </c>
    </row>
    <row r="540" spans="1:10" ht="15.75" x14ac:dyDescent="0.25">
      <c r="A540" s="67"/>
      <c r="B540" s="34" t="s">
        <v>41</v>
      </c>
      <c r="C540" s="35">
        <v>1</v>
      </c>
      <c r="D540" s="35" t="s">
        <v>32</v>
      </c>
      <c r="E540" s="68">
        <v>375000</v>
      </c>
      <c r="F540" s="151">
        <v>1</v>
      </c>
      <c r="G540" s="70">
        <v>375000</v>
      </c>
      <c r="H540" s="91">
        <f t="shared" si="108"/>
        <v>1</v>
      </c>
      <c r="I540" s="92">
        <f t="shared" si="109"/>
        <v>0</v>
      </c>
      <c r="J540" s="91">
        <f t="shared" si="110"/>
        <v>0</v>
      </c>
    </row>
    <row r="541" spans="1:10" ht="15.75" x14ac:dyDescent="0.25">
      <c r="A541" s="67"/>
      <c r="B541" s="34" t="s">
        <v>43</v>
      </c>
      <c r="C541" s="35">
        <v>1</v>
      </c>
      <c r="D541" s="35" t="s">
        <v>32</v>
      </c>
      <c r="E541" s="68">
        <v>225000</v>
      </c>
      <c r="F541" s="151">
        <v>1</v>
      </c>
      <c r="G541" s="70">
        <v>225000</v>
      </c>
      <c r="H541" s="91">
        <f t="shared" si="108"/>
        <v>1</v>
      </c>
      <c r="I541" s="92">
        <f t="shared" si="109"/>
        <v>0</v>
      </c>
      <c r="J541" s="91">
        <f t="shared" si="110"/>
        <v>0</v>
      </c>
    </row>
    <row r="542" spans="1:10" ht="15.75" x14ac:dyDescent="0.25">
      <c r="A542" s="175"/>
      <c r="B542" s="34" t="s">
        <v>329</v>
      </c>
      <c r="C542" s="35">
        <v>96</v>
      </c>
      <c r="D542" s="35" t="s">
        <v>37</v>
      </c>
      <c r="E542" s="68">
        <v>14400000</v>
      </c>
      <c r="F542" s="69">
        <v>1</v>
      </c>
      <c r="G542" s="208">
        <v>14400000</v>
      </c>
      <c r="H542" s="209">
        <f t="shared" si="108"/>
        <v>1</v>
      </c>
      <c r="I542" s="208">
        <f t="shared" si="109"/>
        <v>0</v>
      </c>
      <c r="J542" s="209">
        <f t="shared" si="110"/>
        <v>0</v>
      </c>
    </row>
    <row r="543" spans="1:10" ht="30" hidden="1" x14ac:dyDescent="0.25">
      <c r="A543" s="93" t="s">
        <v>324</v>
      </c>
      <c r="B543" s="27" t="s">
        <v>82</v>
      </c>
      <c r="C543" s="28"/>
      <c r="D543" s="28"/>
      <c r="E543" s="29">
        <f>SUM(E544:E552)</f>
        <v>30000000</v>
      </c>
      <c r="F543" s="148"/>
      <c r="G543" s="31">
        <f>SUM(G544:G552)</f>
        <v>0</v>
      </c>
      <c r="H543" s="32">
        <f t="shared" si="108"/>
        <v>0</v>
      </c>
      <c r="I543" s="29">
        <f t="shared" si="109"/>
        <v>30000000</v>
      </c>
      <c r="J543" s="32">
        <f t="shared" si="110"/>
        <v>1</v>
      </c>
    </row>
    <row r="544" spans="1:10" hidden="1" x14ac:dyDescent="0.25">
      <c r="B544" s="182" t="s">
        <v>64</v>
      </c>
      <c r="C544" s="183">
        <v>1</v>
      </c>
      <c r="D544" s="184" t="s">
        <v>32</v>
      </c>
      <c r="E544" s="144">
        <v>2000000</v>
      </c>
      <c r="F544" s="148">
        <v>0</v>
      </c>
      <c r="G544" s="31">
        <v>0</v>
      </c>
      <c r="H544" s="32">
        <f t="shared" si="108"/>
        <v>0</v>
      </c>
      <c r="I544" s="29">
        <f t="shared" si="109"/>
        <v>2000000</v>
      </c>
      <c r="J544" s="32">
        <f t="shared" si="110"/>
        <v>1</v>
      </c>
    </row>
    <row r="545" spans="1:10" hidden="1" x14ac:dyDescent="0.25">
      <c r="B545" s="162" t="s">
        <v>65</v>
      </c>
      <c r="C545" s="142">
        <v>3</v>
      </c>
      <c r="D545" s="143" t="s">
        <v>42</v>
      </c>
      <c r="E545" s="144">
        <v>9000000</v>
      </c>
      <c r="F545" s="148">
        <v>0</v>
      </c>
      <c r="G545" s="31">
        <v>0</v>
      </c>
      <c r="H545" s="32">
        <f t="shared" si="108"/>
        <v>0</v>
      </c>
      <c r="I545" s="29">
        <f t="shared" si="109"/>
        <v>9000000</v>
      </c>
      <c r="J545" s="32">
        <f t="shared" si="110"/>
        <v>1</v>
      </c>
    </row>
    <row r="546" spans="1:10" hidden="1" x14ac:dyDescent="0.25">
      <c r="B546" s="163" t="s">
        <v>66</v>
      </c>
      <c r="C546" s="142">
        <v>1</v>
      </c>
      <c r="D546" s="143" t="s">
        <v>42</v>
      </c>
      <c r="E546" s="144">
        <v>2000000</v>
      </c>
      <c r="F546" s="148">
        <v>0</v>
      </c>
      <c r="G546" s="31">
        <v>0</v>
      </c>
      <c r="H546" s="32">
        <f t="shared" si="108"/>
        <v>0</v>
      </c>
      <c r="I546" s="29">
        <f t="shared" si="109"/>
        <v>2000000</v>
      </c>
      <c r="J546" s="32">
        <f t="shared" si="110"/>
        <v>1</v>
      </c>
    </row>
    <row r="547" spans="1:10" hidden="1" x14ac:dyDescent="0.25">
      <c r="B547" s="163" t="s">
        <v>67</v>
      </c>
      <c r="C547" s="142">
        <v>1</v>
      </c>
      <c r="D547" s="143" t="s">
        <v>42</v>
      </c>
      <c r="E547" s="144">
        <v>3000000</v>
      </c>
      <c r="F547" s="148">
        <v>0</v>
      </c>
      <c r="G547" s="31">
        <v>0</v>
      </c>
      <c r="H547" s="32">
        <f t="shared" si="108"/>
        <v>0</v>
      </c>
      <c r="I547" s="29">
        <f t="shared" si="109"/>
        <v>3000000</v>
      </c>
      <c r="J547" s="32">
        <f t="shared" si="110"/>
        <v>1</v>
      </c>
    </row>
    <row r="548" spans="1:10" hidden="1" x14ac:dyDescent="0.25">
      <c r="B548" s="141" t="s">
        <v>68</v>
      </c>
      <c r="C548" s="142">
        <v>16</v>
      </c>
      <c r="D548" s="143" t="s">
        <v>69</v>
      </c>
      <c r="E548" s="144">
        <v>4000000</v>
      </c>
      <c r="F548" s="148">
        <v>0</v>
      </c>
      <c r="G548" s="31">
        <v>0</v>
      </c>
      <c r="H548" s="32">
        <f t="shared" si="108"/>
        <v>0</v>
      </c>
      <c r="I548" s="29">
        <f t="shared" si="109"/>
        <v>4000000</v>
      </c>
      <c r="J548" s="32">
        <f t="shared" si="110"/>
        <v>1</v>
      </c>
    </row>
    <row r="549" spans="1:10" hidden="1" x14ac:dyDescent="0.25">
      <c r="B549" s="162" t="s">
        <v>70</v>
      </c>
      <c r="C549" s="142">
        <v>1</v>
      </c>
      <c r="D549" s="143" t="s">
        <v>42</v>
      </c>
      <c r="E549" s="144">
        <v>3500000</v>
      </c>
      <c r="F549" s="148">
        <v>0</v>
      </c>
      <c r="G549" s="31">
        <v>0</v>
      </c>
      <c r="H549" s="32">
        <f t="shared" si="108"/>
        <v>0</v>
      </c>
      <c r="I549" s="29">
        <f t="shared" si="109"/>
        <v>3500000</v>
      </c>
      <c r="J549" s="32">
        <f t="shared" si="110"/>
        <v>1</v>
      </c>
    </row>
    <row r="550" spans="1:10" hidden="1" x14ac:dyDescent="0.25">
      <c r="B550" s="164" t="s">
        <v>71</v>
      </c>
      <c r="C550" s="142">
        <v>1</v>
      </c>
      <c r="D550" s="143" t="s">
        <v>42</v>
      </c>
      <c r="E550" s="144">
        <v>1000000</v>
      </c>
      <c r="F550" s="148">
        <v>0</v>
      </c>
      <c r="G550" s="31">
        <v>0</v>
      </c>
      <c r="H550" s="32">
        <f t="shared" si="108"/>
        <v>0</v>
      </c>
      <c r="I550" s="29">
        <f t="shared" si="109"/>
        <v>1000000</v>
      </c>
      <c r="J550" s="32">
        <f t="shared" si="110"/>
        <v>1</v>
      </c>
    </row>
    <row r="551" spans="1:10" hidden="1" x14ac:dyDescent="0.25">
      <c r="B551" s="27" t="s">
        <v>83</v>
      </c>
      <c r="C551" s="28">
        <v>10</v>
      </c>
      <c r="D551" s="99" t="s">
        <v>84</v>
      </c>
      <c r="E551" s="146">
        <v>2500000</v>
      </c>
      <c r="F551" s="148">
        <v>0</v>
      </c>
      <c r="G551" s="31">
        <v>0</v>
      </c>
      <c r="H551" s="32">
        <f t="shared" si="108"/>
        <v>0</v>
      </c>
      <c r="I551" s="29">
        <f t="shared" si="109"/>
        <v>2500000</v>
      </c>
      <c r="J551" s="32">
        <f t="shared" si="110"/>
        <v>1</v>
      </c>
    </row>
    <row r="552" spans="1:10" hidden="1" x14ac:dyDescent="0.25">
      <c r="B552" s="147" t="s">
        <v>127</v>
      </c>
      <c r="C552" s="28">
        <v>5</v>
      </c>
      <c r="D552" s="99" t="s">
        <v>128</v>
      </c>
      <c r="E552" s="146">
        <v>3000000</v>
      </c>
      <c r="F552" s="148">
        <v>0</v>
      </c>
      <c r="G552" s="31">
        <v>0</v>
      </c>
      <c r="H552" s="32">
        <f t="shared" si="108"/>
        <v>0</v>
      </c>
      <c r="I552" s="29">
        <f t="shared" si="109"/>
        <v>3000000</v>
      </c>
      <c r="J552" s="32">
        <f t="shared" si="110"/>
        <v>1</v>
      </c>
    </row>
    <row r="553" spans="1:10" x14ac:dyDescent="0.25">
      <c r="B553" s="61"/>
      <c r="C553" s="212"/>
      <c r="D553" s="213"/>
      <c r="E553" s="214"/>
      <c r="F553" s="45"/>
      <c r="G553" s="46"/>
      <c r="H553" s="47"/>
      <c r="I553" s="48"/>
      <c r="J553" s="47"/>
    </row>
    <row r="554" spans="1:10" ht="30" x14ac:dyDescent="0.25">
      <c r="A554" s="84" t="s">
        <v>330</v>
      </c>
      <c r="B554" s="27" t="s">
        <v>30</v>
      </c>
      <c r="C554" s="28"/>
      <c r="D554" s="28"/>
      <c r="E554" s="29">
        <f>SUM(E555:E558)</f>
        <v>15000000</v>
      </c>
      <c r="F554" s="148"/>
      <c r="G554" s="31">
        <f>SUM(G555:G558)</f>
        <v>15000000</v>
      </c>
      <c r="H554" s="32">
        <f t="shared" ref="H554:H568" si="111">G554/E554*100%</f>
        <v>1</v>
      </c>
      <c r="I554" s="29">
        <f t="shared" ref="I554:I568" si="112">E554-G554</f>
        <v>0</v>
      </c>
      <c r="J554" s="32">
        <f t="shared" ref="J554:J568" si="113">100%-H554</f>
        <v>0</v>
      </c>
    </row>
    <row r="555" spans="1:10" ht="15.75" x14ac:dyDescent="0.25">
      <c r="A555" s="67"/>
      <c r="B555" s="34" t="s">
        <v>43</v>
      </c>
      <c r="C555" s="35">
        <v>1</v>
      </c>
      <c r="D555" s="35" t="s">
        <v>32</v>
      </c>
      <c r="E555" s="68">
        <v>225000</v>
      </c>
      <c r="F555" s="148">
        <v>1</v>
      </c>
      <c r="G555" s="31">
        <v>225000</v>
      </c>
      <c r="H555" s="32">
        <f t="shared" si="111"/>
        <v>1</v>
      </c>
      <c r="I555" s="29">
        <f t="shared" si="112"/>
        <v>0</v>
      </c>
      <c r="J555" s="32">
        <f t="shared" si="113"/>
        <v>0</v>
      </c>
    </row>
    <row r="556" spans="1:10" ht="15.75" x14ac:dyDescent="0.25">
      <c r="A556" s="67"/>
      <c r="B556" s="34" t="s">
        <v>334</v>
      </c>
      <c r="C556" s="35">
        <v>1</v>
      </c>
      <c r="D556" s="35" t="s">
        <v>32</v>
      </c>
      <c r="E556" s="68">
        <v>2400000</v>
      </c>
      <c r="F556" s="148">
        <v>1</v>
      </c>
      <c r="G556" s="31">
        <v>2400000</v>
      </c>
      <c r="H556" s="32">
        <f t="shared" si="111"/>
        <v>1</v>
      </c>
      <c r="I556" s="29">
        <f t="shared" si="112"/>
        <v>0</v>
      </c>
      <c r="J556" s="32">
        <f t="shared" si="113"/>
        <v>0</v>
      </c>
    </row>
    <row r="557" spans="1:10" ht="15.75" x14ac:dyDescent="0.25">
      <c r="A557" s="67"/>
      <c r="B557" s="34" t="s">
        <v>45</v>
      </c>
      <c r="C557" s="35">
        <v>1</v>
      </c>
      <c r="D557" s="35" t="s">
        <v>32</v>
      </c>
      <c r="E557" s="68">
        <v>12000000</v>
      </c>
      <c r="F557" s="148">
        <v>1</v>
      </c>
      <c r="G557" s="31">
        <v>12000000</v>
      </c>
      <c r="H557" s="32">
        <f t="shared" si="111"/>
        <v>1</v>
      </c>
      <c r="I557" s="29">
        <f t="shared" si="112"/>
        <v>0</v>
      </c>
      <c r="J557" s="32">
        <f t="shared" si="113"/>
        <v>0</v>
      </c>
    </row>
    <row r="558" spans="1:10" ht="15.75" x14ac:dyDescent="0.25">
      <c r="A558" s="258"/>
      <c r="B558" s="34" t="s">
        <v>41</v>
      </c>
      <c r="C558" s="35">
        <v>1</v>
      </c>
      <c r="D558" s="35" t="s">
        <v>32</v>
      </c>
      <c r="E558" s="68">
        <v>375000</v>
      </c>
      <c r="F558" s="30">
        <v>1</v>
      </c>
      <c r="G558" s="170">
        <v>375000</v>
      </c>
      <c r="H558" s="171">
        <f t="shared" si="111"/>
        <v>1</v>
      </c>
      <c r="I558" s="170">
        <f t="shared" si="112"/>
        <v>0</v>
      </c>
      <c r="J558" s="171">
        <f t="shared" si="113"/>
        <v>0</v>
      </c>
    </row>
    <row r="559" spans="1:10" ht="15.75" hidden="1" x14ac:dyDescent="0.25">
      <c r="A559" s="90" t="s">
        <v>330</v>
      </c>
      <c r="B559" s="34" t="s">
        <v>43</v>
      </c>
      <c r="C559" s="35" t="s">
        <v>32</v>
      </c>
      <c r="D559" s="35">
        <v>1</v>
      </c>
      <c r="E559" s="68">
        <v>225000</v>
      </c>
      <c r="F559" s="259"/>
      <c r="G559" s="33">
        <f>SUM(G560:G568)</f>
        <v>0</v>
      </c>
      <c r="H559" s="58">
        <f t="shared" si="111"/>
        <v>0</v>
      </c>
      <c r="I559" s="59">
        <f t="shared" si="112"/>
        <v>225000</v>
      </c>
      <c r="J559" s="58">
        <f t="shared" si="113"/>
        <v>1</v>
      </c>
    </row>
    <row r="560" spans="1:10" ht="15.75" hidden="1" x14ac:dyDescent="0.25">
      <c r="A560" s="67"/>
      <c r="B560" s="34" t="s">
        <v>334</v>
      </c>
      <c r="C560" s="35" t="s">
        <v>32</v>
      </c>
      <c r="D560" s="35">
        <v>1</v>
      </c>
      <c r="E560" s="68">
        <v>2400000</v>
      </c>
      <c r="F560" s="259">
        <v>0</v>
      </c>
      <c r="G560" s="33">
        <v>0</v>
      </c>
      <c r="H560" s="58">
        <f t="shared" si="111"/>
        <v>0</v>
      </c>
      <c r="I560" s="59">
        <f t="shared" si="112"/>
        <v>2400000</v>
      </c>
      <c r="J560" s="58">
        <f t="shared" si="113"/>
        <v>1</v>
      </c>
    </row>
    <row r="561" spans="1:10" ht="15.75" hidden="1" x14ac:dyDescent="0.25">
      <c r="A561" s="67"/>
      <c r="B561" s="34" t="s">
        <v>335</v>
      </c>
      <c r="C561" s="35" t="s">
        <v>32</v>
      </c>
      <c r="D561" s="35">
        <v>1</v>
      </c>
      <c r="E561" s="68">
        <v>12000000</v>
      </c>
      <c r="F561" s="259">
        <v>0</v>
      </c>
      <c r="G561" s="33">
        <v>0</v>
      </c>
      <c r="H561" s="58">
        <f t="shared" si="111"/>
        <v>0</v>
      </c>
      <c r="I561" s="59">
        <f t="shared" si="112"/>
        <v>12000000</v>
      </c>
      <c r="J561" s="58">
        <f t="shared" si="113"/>
        <v>1</v>
      </c>
    </row>
    <row r="562" spans="1:10" hidden="1" x14ac:dyDescent="0.25">
      <c r="A562" s="67"/>
      <c r="B562" s="67" t="s">
        <v>66</v>
      </c>
      <c r="C562" s="260">
        <v>1</v>
      </c>
      <c r="D562" s="261" t="s">
        <v>42</v>
      </c>
      <c r="E562" s="262">
        <v>2000000</v>
      </c>
      <c r="F562" s="259">
        <v>0</v>
      </c>
      <c r="G562" s="33">
        <v>0</v>
      </c>
      <c r="H562" s="58">
        <f t="shared" si="111"/>
        <v>0</v>
      </c>
      <c r="I562" s="59">
        <f t="shared" si="112"/>
        <v>2000000</v>
      </c>
      <c r="J562" s="58">
        <f t="shared" si="113"/>
        <v>1</v>
      </c>
    </row>
    <row r="563" spans="1:10" hidden="1" x14ac:dyDescent="0.25">
      <c r="A563" s="67"/>
      <c r="B563" s="67" t="s">
        <v>67</v>
      </c>
      <c r="C563" s="260">
        <v>1</v>
      </c>
      <c r="D563" s="261" t="s">
        <v>42</v>
      </c>
      <c r="E563" s="262">
        <v>3000000</v>
      </c>
      <c r="F563" s="259">
        <v>0</v>
      </c>
      <c r="G563" s="33">
        <v>0</v>
      </c>
      <c r="H563" s="58">
        <f t="shared" si="111"/>
        <v>0</v>
      </c>
      <c r="I563" s="59">
        <f t="shared" si="112"/>
        <v>3000000</v>
      </c>
      <c r="J563" s="58">
        <f t="shared" si="113"/>
        <v>1</v>
      </c>
    </row>
    <row r="564" spans="1:10" hidden="1" x14ac:dyDescent="0.25">
      <c r="A564" s="67"/>
      <c r="B564" s="67" t="s">
        <v>68</v>
      </c>
      <c r="C564" s="260">
        <v>16</v>
      </c>
      <c r="D564" s="261" t="s">
        <v>69</v>
      </c>
      <c r="E564" s="262">
        <v>5000000</v>
      </c>
      <c r="F564" s="259">
        <v>0</v>
      </c>
      <c r="G564" s="33">
        <v>0</v>
      </c>
      <c r="H564" s="58">
        <f t="shared" si="111"/>
        <v>0</v>
      </c>
      <c r="I564" s="59">
        <f t="shared" si="112"/>
        <v>5000000</v>
      </c>
      <c r="J564" s="58">
        <f t="shared" si="113"/>
        <v>1</v>
      </c>
    </row>
    <row r="565" spans="1:10" hidden="1" x14ac:dyDescent="0.25">
      <c r="A565" s="67"/>
      <c r="B565" s="67" t="s">
        <v>70</v>
      </c>
      <c r="C565" s="260">
        <v>1</v>
      </c>
      <c r="D565" s="261" t="s">
        <v>42</v>
      </c>
      <c r="E565" s="262">
        <v>4996000</v>
      </c>
      <c r="F565" s="259">
        <v>0</v>
      </c>
      <c r="G565" s="33">
        <v>0</v>
      </c>
      <c r="H565" s="58">
        <f t="shared" si="111"/>
        <v>0</v>
      </c>
      <c r="I565" s="59">
        <f t="shared" si="112"/>
        <v>4996000</v>
      </c>
      <c r="J565" s="58">
        <f t="shared" si="113"/>
        <v>1</v>
      </c>
    </row>
    <row r="566" spans="1:10" hidden="1" x14ac:dyDescent="0.25">
      <c r="A566" s="67"/>
      <c r="B566" s="263" t="s">
        <v>71</v>
      </c>
      <c r="C566" s="260">
        <v>1</v>
      </c>
      <c r="D566" s="261" t="s">
        <v>42</v>
      </c>
      <c r="E566" s="262">
        <v>1000000</v>
      </c>
      <c r="F566" s="259">
        <v>0</v>
      </c>
      <c r="G566" s="33">
        <v>0</v>
      </c>
      <c r="H566" s="58">
        <f t="shared" si="111"/>
        <v>0</v>
      </c>
      <c r="I566" s="59">
        <f t="shared" si="112"/>
        <v>1000000</v>
      </c>
      <c r="J566" s="58">
        <f t="shared" si="113"/>
        <v>1</v>
      </c>
    </row>
    <row r="567" spans="1:10" hidden="1" x14ac:dyDescent="0.25">
      <c r="A567" s="67"/>
      <c r="B567" s="264" t="s">
        <v>336</v>
      </c>
      <c r="C567" s="140">
        <v>1</v>
      </c>
      <c r="D567" s="221" t="s">
        <v>69</v>
      </c>
      <c r="E567" s="211">
        <v>504000</v>
      </c>
      <c r="F567" s="259">
        <v>0</v>
      </c>
      <c r="G567" s="33">
        <v>0</v>
      </c>
      <c r="H567" s="58">
        <f t="shared" si="111"/>
        <v>0</v>
      </c>
      <c r="I567" s="59">
        <f t="shared" si="112"/>
        <v>504000</v>
      </c>
      <c r="J567" s="58">
        <f t="shared" si="113"/>
        <v>1</v>
      </c>
    </row>
    <row r="568" spans="1:10" hidden="1" x14ac:dyDescent="0.25">
      <c r="A568" s="67"/>
      <c r="B568" s="264" t="s">
        <v>83</v>
      </c>
      <c r="C568" s="140">
        <v>10</v>
      </c>
      <c r="D568" s="221" t="s">
        <v>84</v>
      </c>
      <c r="E568" s="211">
        <v>2500000</v>
      </c>
      <c r="F568" s="259">
        <v>0</v>
      </c>
      <c r="G568" s="33">
        <v>0</v>
      </c>
      <c r="H568" s="58">
        <f t="shared" si="111"/>
        <v>0</v>
      </c>
      <c r="I568" s="59">
        <f t="shared" si="112"/>
        <v>2500000</v>
      </c>
      <c r="J568" s="58">
        <f t="shared" si="113"/>
        <v>1</v>
      </c>
    </row>
    <row r="569" spans="1:10" ht="15.75" x14ac:dyDescent="0.25">
      <c r="A569" s="67"/>
      <c r="B569" s="265"/>
      <c r="C569" s="266"/>
      <c r="D569" s="266"/>
      <c r="E569" s="267"/>
      <c r="F569" s="57"/>
      <c r="G569" s="33"/>
      <c r="H569" s="58"/>
      <c r="I569" s="59"/>
      <c r="J569" s="58"/>
    </row>
    <row r="570" spans="1:10" ht="15.75" x14ac:dyDescent="0.25">
      <c r="A570" s="67"/>
      <c r="B570" s="265"/>
      <c r="C570" s="266"/>
      <c r="D570" s="266"/>
      <c r="E570" s="267"/>
      <c r="F570" s="268"/>
      <c r="G570" s="269"/>
      <c r="H570" s="67"/>
    </row>
    <row r="571" spans="1:10" ht="15.75" x14ac:dyDescent="0.25">
      <c r="A571" s="67"/>
      <c r="B571" s="265"/>
      <c r="C571" s="266"/>
      <c r="D571" s="266"/>
      <c r="E571" s="267"/>
    </row>
    <row r="572" spans="1:10" x14ac:dyDescent="0.25">
      <c r="H572" s="2" t="s">
        <v>337</v>
      </c>
    </row>
    <row r="575" spans="1:10" x14ac:dyDescent="0.25">
      <c r="H575" s="2" t="s">
        <v>338</v>
      </c>
    </row>
    <row r="576" spans="1:10" x14ac:dyDescent="0.25">
      <c r="H576" s="2" t="s">
        <v>339</v>
      </c>
    </row>
  </sheetData>
  <mergeCells count="11">
    <mergeCell ref="K6:K8"/>
    <mergeCell ref="F7:F8"/>
    <mergeCell ref="G7:H7"/>
    <mergeCell ref="A1:J1"/>
    <mergeCell ref="A2:J2"/>
    <mergeCell ref="A6:A8"/>
    <mergeCell ref="B6:B8"/>
    <mergeCell ref="C6:D7"/>
    <mergeCell ref="E6:E8"/>
    <mergeCell ref="F6:H6"/>
    <mergeCell ref="I6:J7"/>
  </mergeCells>
  <printOptions horizontalCentered="1"/>
  <pageMargins left="0.31496062992125984" right="0.31496062992125984" top="0.74803149606299213" bottom="0.74803149606299213" header="0.31496062992125984" footer="0.31496062992125984"/>
  <pageSetup paperSize="258" scale="93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ANGGARAN MURNI</vt:lpstr>
      <vt:lpstr>ANGGARAN PERUBAHAN</vt:lpstr>
      <vt:lpstr>'ANGGARAN MURNI'!Print_Area</vt:lpstr>
      <vt:lpstr>'ANGGARAN PERUBAHAN'!Print_Area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2023-02-22T03:11:10Z</dcterms:created>
  <dcterms:modified xsi:type="dcterms:W3CDTF">2023-02-22T03:39:12Z</dcterms:modified>
</cp:coreProperties>
</file>