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25"/>
  </bookViews>
  <sheets>
    <sheet name="Desember (2)" sheetId="10" r:id="rId1"/>
  </sheets>
  <definedNames>
    <definedName name="_xlnm.Print_Titles" localSheetId="0">'Desember (2)'!$6:$9</definedName>
  </definedNames>
  <calcPr calcId="124519"/>
</workbook>
</file>

<file path=xl/calcChain.xml><?xml version="1.0" encoding="utf-8"?>
<calcChain xmlns="http://schemas.openxmlformats.org/spreadsheetml/2006/main">
  <c r="I791" i="10"/>
  <c r="H791"/>
  <c r="F791" s="1"/>
  <c r="I790"/>
  <c r="H790"/>
  <c r="F790" s="1"/>
  <c r="I789"/>
  <c r="H789"/>
  <c r="F789" s="1"/>
  <c r="I788"/>
  <c r="H788"/>
  <c r="F788" s="1"/>
  <c r="I787"/>
  <c r="H787"/>
  <c r="F787" s="1"/>
  <c r="I786"/>
  <c r="H786"/>
  <c r="F786" s="1"/>
  <c r="I785"/>
  <c r="H785"/>
  <c r="J785" s="1"/>
  <c r="I784"/>
  <c r="H784"/>
  <c r="F784" s="1"/>
  <c r="I783"/>
  <c r="H783"/>
  <c r="F783" s="1"/>
  <c r="I782"/>
  <c r="H782"/>
  <c r="F782" s="1"/>
  <c r="I781"/>
  <c r="H781"/>
  <c r="F781" s="1"/>
  <c r="I780"/>
  <c r="H780"/>
  <c r="J780" s="1"/>
  <c r="I779"/>
  <c r="H779"/>
  <c r="J779" s="1"/>
  <c r="I778"/>
  <c r="H778"/>
  <c r="F778" s="1"/>
  <c r="I777"/>
  <c r="H777"/>
  <c r="J777" s="1"/>
  <c r="I776"/>
  <c r="H776"/>
  <c r="J776" s="1"/>
  <c r="I773"/>
  <c r="H773"/>
  <c r="F773" s="1"/>
  <c r="I772"/>
  <c r="H772"/>
  <c r="J772" s="1"/>
  <c r="I771"/>
  <c r="H771"/>
  <c r="J771" s="1"/>
  <c r="I770"/>
  <c r="H770"/>
  <c r="F770" s="1"/>
  <c r="I769"/>
  <c r="H769"/>
  <c r="J769" s="1"/>
  <c r="I768"/>
  <c r="H768"/>
  <c r="J768" s="1"/>
  <c r="I767"/>
  <c r="H767"/>
  <c r="F767" s="1"/>
  <c r="I766"/>
  <c r="H766"/>
  <c r="J766" s="1"/>
  <c r="I765"/>
  <c r="H765"/>
  <c r="J765" s="1"/>
  <c r="I764"/>
  <c r="H764"/>
  <c r="F764" s="1"/>
  <c r="I763"/>
  <c r="H763"/>
  <c r="J763" s="1"/>
  <c r="I762"/>
  <c r="H762"/>
  <c r="J762" s="1"/>
  <c r="I761"/>
  <c r="H761"/>
  <c r="F761" s="1"/>
  <c r="I760"/>
  <c r="H760"/>
  <c r="J760" s="1"/>
  <c r="I758"/>
  <c r="H758"/>
  <c r="J758" s="1"/>
  <c r="I757"/>
  <c r="H757"/>
  <c r="F757" s="1"/>
  <c r="I754"/>
  <c r="H754"/>
  <c r="J754" s="1"/>
  <c r="I752"/>
  <c r="H752"/>
  <c r="J752" s="1"/>
  <c r="I751"/>
  <c r="H751"/>
  <c r="F751" s="1"/>
  <c r="I748"/>
  <c r="H748"/>
  <c r="J748" s="1"/>
  <c r="I747"/>
  <c r="H747"/>
  <c r="J747" s="1"/>
  <c r="I746"/>
  <c r="H746"/>
  <c r="F746" s="1"/>
  <c r="I744"/>
  <c r="H744"/>
  <c r="J744" s="1"/>
  <c r="I741"/>
  <c r="H741"/>
  <c r="J741" s="1"/>
  <c r="I740"/>
  <c r="H740"/>
  <c r="F740" s="1"/>
  <c r="I739"/>
  <c r="H739"/>
  <c r="J739" s="1"/>
  <c r="I738"/>
  <c r="H738"/>
  <c r="J738" s="1"/>
  <c r="I737"/>
  <c r="H737"/>
  <c r="F737" s="1"/>
  <c r="I736"/>
  <c r="H736"/>
  <c r="J736" s="1"/>
  <c r="I735"/>
  <c r="H735"/>
  <c r="J735" s="1"/>
  <c r="I734"/>
  <c r="H734"/>
  <c r="F734" s="1"/>
  <c r="I733"/>
  <c r="H733"/>
  <c r="J733" s="1"/>
  <c r="I732"/>
  <c r="H732"/>
  <c r="J732" s="1"/>
  <c r="I731"/>
  <c r="H731"/>
  <c r="F731" s="1"/>
  <c r="I730"/>
  <c r="H730"/>
  <c r="J730" s="1"/>
  <c r="I729"/>
  <c r="H729"/>
  <c r="J729" s="1"/>
  <c r="I728"/>
  <c r="H728"/>
  <c r="F728" s="1"/>
  <c r="I727"/>
  <c r="H727"/>
  <c r="J727" s="1"/>
  <c r="I726"/>
  <c r="H726"/>
  <c r="J726" s="1"/>
  <c r="I723"/>
  <c r="H723"/>
  <c r="F723" s="1"/>
  <c r="I722"/>
  <c r="H722"/>
  <c r="J722" s="1"/>
  <c r="I721"/>
  <c r="H721"/>
  <c r="J721" s="1"/>
  <c r="I720"/>
  <c r="H720"/>
  <c r="F720" s="1"/>
  <c r="I719"/>
  <c r="H719"/>
  <c r="J719" s="1"/>
  <c r="I718"/>
  <c r="H718"/>
  <c r="J718" s="1"/>
  <c r="I717"/>
  <c r="H717"/>
  <c r="F717" s="1"/>
  <c r="I716"/>
  <c r="H716"/>
  <c r="J716" s="1"/>
  <c r="I715"/>
  <c r="H715"/>
  <c r="J715" s="1"/>
  <c r="I714"/>
  <c r="H714"/>
  <c r="F714" s="1"/>
  <c r="I713"/>
  <c r="H713"/>
  <c r="J713" s="1"/>
  <c r="I712"/>
  <c r="H712"/>
  <c r="J712" s="1"/>
  <c r="I711"/>
  <c r="H711"/>
  <c r="F711" s="1"/>
  <c r="I710"/>
  <c r="H710"/>
  <c r="J710" s="1"/>
  <c r="I707"/>
  <c r="H707"/>
  <c r="J707" s="1"/>
  <c r="I706"/>
  <c r="H706"/>
  <c r="F706" s="1"/>
  <c r="I705"/>
  <c r="H705"/>
  <c r="J705" s="1"/>
  <c r="I703"/>
  <c r="H703"/>
  <c r="J703" s="1"/>
  <c r="I702"/>
  <c r="H702"/>
  <c r="F702" s="1"/>
  <c r="I701"/>
  <c r="H701"/>
  <c r="J701" s="1"/>
  <c r="I699"/>
  <c r="H699"/>
  <c r="J699" s="1"/>
  <c r="I698"/>
  <c r="H698"/>
  <c r="F698" s="1"/>
  <c r="I697"/>
  <c r="H697"/>
  <c r="J697" s="1"/>
  <c r="I695"/>
  <c r="H695"/>
  <c r="J695" s="1"/>
  <c r="I694"/>
  <c r="H694"/>
  <c r="F694" s="1"/>
  <c r="I693"/>
  <c r="H693"/>
  <c r="J693" s="1"/>
  <c r="I692"/>
  <c r="H692"/>
  <c r="J692" s="1"/>
  <c r="I691"/>
  <c r="H691"/>
  <c r="F691" s="1"/>
  <c r="I688"/>
  <c r="H688"/>
  <c r="J688" s="1"/>
  <c r="I687"/>
  <c r="H687"/>
  <c r="J687" s="1"/>
  <c r="I686"/>
  <c r="H686"/>
  <c r="F686" s="1"/>
  <c r="I685"/>
  <c r="H685"/>
  <c r="J685" s="1"/>
  <c r="I684"/>
  <c r="H684"/>
  <c r="J684" s="1"/>
  <c r="I683"/>
  <c r="H683"/>
  <c r="F683" s="1"/>
  <c r="I682"/>
  <c r="H682"/>
  <c r="J682" s="1"/>
  <c r="I681"/>
  <c r="H681"/>
  <c r="J681" s="1"/>
  <c r="I680"/>
  <c r="H680"/>
  <c r="F680" s="1"/>
  <c r="I679"/>
  <c r="H679"/>
  <c r="J679" s="1"/>
  <c r="I678"/>
  <c r="H678"/>
  <c r="J678" s="1"/>
  <c r="I677"/>
  <c r="H677"/>
  <c r="F677" s="1"/>
  <c r="I676"/>
  <c r="H676"/>
  <c r="J676" s="1"/>
  <c r="I675"/>
  <c r="H675"/>
  <c r="J675" s="1"/>
  <c r="I674"/>
  <c r="H674"/>
  <c r="F674" s="1"/>
  <c r="I673"/>
  <c r="H673"/>
  <c r="J673" s="1"/>
  <c r="I670"/>
  <c r="H670"/>
  <c r="J670" s="1"/>
  <c r="I669"/>
  <c r="H669"/>
  <c r="F669" s="1"/>
  <c r="I668"/>
  <c r="H668"/>
  <c r="J668" s="1"/>
  <c r="I667"/>
  <c r="H667"/>
  <c r="J667" s="1"/>
  <c r="I666"/>
  <c r="H666"/>
  <c r="F666" s="1"/>
  <c r="I665"/>
  <c r="H665"/>
  <c r="J665" s="1"/>
  <c r="I664"/>
  <c r="H664"/>
  <c r="J664" s="1"/>
  <c r="I663"/>
  <c r="H663"/>
  <c r="F663" s="1"/>
  <c r="I662"/>
  <c r="H662"/>
  <c r="J662" s="1"/>
  <c r="I661"/>
  <c r="H661"/>
  <c r="J661" s="1"/>
  <c r="I660"/>
  <c r="H660"/>
  <c r="F660" s="1"/>
  <c r="I659"/>
  <c r="H659"/>
  <c r="J659" s="1"/>
  <c r="I658"/>
  <c r="H658"/>
  <c r="J658" s="1"/>
  <c r="I657"/>
  <c r="H657"/>
  <c r="F657" s="1"/>
  <c r="I656"/>
  <c r="H656"/>
  <c r="J656" s="1"/>
  <c r="I655"/>
  <c r="H655"/>
  <c r="J655" s="1"/>
  <c r="I654"/>
  <c r="H654"/>
  <c r="F654" s="1"/>
  <c r="I653"/>
  <c r="H653"/>
  <c r="J653" s="1"/>
  <c r="I650"/>
  <c r="H650"/>
  <c r="J650" s="1"/>
  <c r="I649"/>
  <c r="H649"/>
  <c r="F649" s="1"/>
  <c r="I648"/>
  <c r="H648"/>
  <c r="J648" s="1"/>
  <c r="I647"/>
  <c r="H647"/>
  <c r="J647" s="1"/>
  <c r="I646"/>
  <c r="H646"/>
  <c r="F646" s="1"/>
  <c r="I645"/>
  <c r="H645"/>
  <c r="J645" s="1"/>
  <c r="I644"/>
  <c r="H644"/>
  <c r="J644" s="1"/>
  <c r="I643"/>
  <c r="H643"/>
  <c r="F643" s="1"/>
  <c r="I642"/>
  <c r="H642"/>
  <c r="J642" s="1"/>
  <c r="I641"/>
  <c r="H641"/>
  <c r="J641" s="1"/>
  <c r="I640"/>
  <c r="H640"/>
  <c r="F640" s="1"/>
  <c r="I639"/>
  <c r="H639"/>
  <c r="J639" s="1"/>
  <c r="I638"/>
  <c r="H638"/>
  <c r="J638" s="1"/>
  <c r="I637"/>
  <c r="H637"/>
  <c r="F637" s="1"/>
  <c r="I636"/>
  <c r="H636"/>
  <c r="J636" s="1"/>
  <c r="I633"/>
  <c r="H633"/>
  <c r="J633" s="1"/>
  <c r="I632"/>
  <c r="H632"/>
  <c r="F632" s="1"/>
  <c r="I631"/>
  <c r="H631"/>
  <c r="J631" s="1"/>
  <c r="I630"/>
  <c r="H630"/>
  <c r="J630" s="1"/>
  <c r="I629"/>
  <c r="H629"/>
  <c r="F629" s="1"/>
  <c r="I628"/>
  <c r="H628"/>
  <c r="J628" s="1"/>
  <c r="I627"/>
  <c r="H627"/>
  <c r="J627" s="1"/>
  <c r="I626"/>
  <c r="H626"/>
  <c r="F626" s="1"/>
  <c r="I625"/>
  <c r="H625"/>
  <c r="J625" s="1"/>
  <c r="I624"/>
  <c r="H624"/>
  <c r="J624" s="1"/>
  <c r="I623"/>
  <c r="H623"/>
  <c r="F623" s="1"/>
  <c r="I622"/>
  <c r="H622"/>
  <c r="J622" s="1"/>
  <c r="I621"/>
  <c r="H621"/>
  <c r="J621" s="1"/>
  <c r="I620"/>
  <c r="H620"/>
  <c r="F620" s="1"/>
  <c r="I619"/>
  <c r="H619"/>
  <c r="J619" s="1"/>
  <c r="I618"/>
  <c r="H618"/>
  <c r="J618" s="1"/>
  <c r="I615"/>
  <c r="H615"/>
  <c r="F615" s="1"/>
  <c r="I614"/>
  <c r="H614"/>
  <c r="J614" s="1"/>
  <c r="I613"/>
  <c r="H613"/>
  <c r="J613" s="1"/>
  <c r="I612"/>
  <c r="H612"/>
  <c r="F612" s="1"/>
  <c r="I611"/>
  <c r="H611"/>
  <c r="J611" s="1"/>
  <c r="I610"/>
  <c r="H610"/>
  <c r="J610" s="1"/>
  <c r="I609"/>
  <c r="H609"/>
  <c r="F609" s="1"/>
  <c r="I608"/>
  <c r="H608"/>
  <c r="J608" s="1"/>
  <c r="I607"/>
  <c r="H607"/>
  <c r="J607" s="1"/>
  <c r="I606"/>
  <c r="H606"/>
  <c r="F606" s="1"/>
  <c r="I605"/>
  <c r="H605"/>
  <c r="J605" s="1"/>
  <c r="I604"/>
  <c r="H604"/>
  <c r="J604" s="1"/>
  <c r="I603"/>
  <c r="H603"/>
  <c r="F603" s="1"/>
  <c r="I602"/>
  <c r="H602"/>
  <c r="J602" s="1"/>
  <c r="I601"/>
  <c r="H601"/>
  <c r="J601" s="1"/>
  <c r="I600"/>
  <c r="H600"/>
  <c r="F600" s="1"/>
  <c r="I599"/>
  <c r="H599"/>
  <c r="J599" s="1"/>
  <c r="I598"/>
  <c r="H598"/>
  <c r="J598" s="1"/>
  <c r="I597"/>
  <c r="H597"/>
  <c r="F597" s="1"/>
  <c r="I594"/>
  <c r="H594"/>
  <c r="J594" s="1"/>
  <c r="I593"/>
  <c r="H593"/>
  <c r="J593" s="1"/>
  <c r="I592"/>
  <c r="H592"/>
  <c r="F592" s="1"/>
  <c r="I591"/>
  <c r="H591"/>
  <c r="J591" s="1"/>
  <c r="I590"/>
  <c r="H590"/>
  <c r="J590" s="1"/>
  <c r="I589"/>
  <c r="H589"/>
  <c r="F589" s="1"/>
  <c r="I588"/>
  <c r="H588"/>
  <c r="J588" s="1"/>
  <c r="I587"/>
  <c r="H587"/>
  <c r="J587" s="1"/>
  <c r="I586"/>
  <c r="H586"/>
  <c r="F586" s="1"/>
  <c r="I585"/>
  <c r="H585"/>
  <c r="J585" s="1"/>
  <c r="I584"/>
  <c r="H584"/>
  <c r="J584" s="1"/>
  <c r="I583"/>
  <c r="H583"/>
  <c r="F583" s="1"/>
  <c r="I582"/>
  <c r="H582"/>
  <c r="J582" s="1"/>
  <c r="I581"/>
  <c r="H581"/>
  <c r="J581" s="1"/>
  <c r="I580"/>
  <c r="H580"/>
  <c r="F580" s="1"/>
  <c r="I579"/>
  <c r="H579"/>
  <c r="J579" s="1"/>
  <c r="I578"/>
  <c r="H578"/>
  <c r="J578" s="1"/>
  <c r="I575"/>
  <c r="H575"/>
  <c r="F575" s="1"/>
  <c r="I574"/>
  <c r="H574"/>
  <c r="J574" s="1"/>
  <c r="I573"/>
  <c r="H573"/>
  <c r="J573" s="1"/>
  <c r="I572"/>
  <c r="H572"/>
  <c r="F572" s="1"/>
  <c r="I571"/>
  <c r="H571"/>
  <c r="J571" s="1"/>
  <c r="I570"/>
  <c r="H570"/>
  <c r="J570" s="1"/>
  <c r="I569"/>
  <c r="H569"/>
  <c r="F569" s="1"/>
  <c r="I568"/>
  <c r="H568"/>
  <c r="J568" s="1"/>
  <c r="I567"/>
  <c r="H567"/>
  <c r="J567" s="1"/>
  <c r="I566"/>
  <c r="H566"/>
  <c r="F566" s="1"/>
  <c r="I565"/>
  <c r="H565"/>
  <c r="J565" s="1"/>
  <c r="I564"/>
  <c r="H564"/>
  <c r="J564" s="1"/>
  <c r="I563"/>
  <c r="H563"/>
  <c r="F563" s="1"/>
  <c r="I562"/>
  <c r="H562"/>
  <c r="J562" s="1"/>
  <c r="I561"/>
  <c r="H561"/>
  <c r="J561" s="1"/>
  <c r="I560"/>
  <c r="H560"/>
  <c r="F560" s="1"/>
  <c r="I559"/>
  <c r="H559"/>
  <c r="J559" s="1"/>
  <c r="I558"/>
  <c r="H558"/>
  <c r="J558" s="1"/>
  <c r="I557"/>
  <c r="H557"/>
  <c r="F557" s="1"/>
  <c r="I554"/>
  <c r="H554"/>
  <c r="J554" s="1"/>
  <c r="I553"/>
  <c r="H553"/>
  <c r="J553" s="1"/>
  <c r="I552"/>
  <c r="H552"/>
  <c r="F552" s="1"/>
  <c r="I551"/>
  <c r="H551"/>
  <c r="J551" s="1"/>
  <c r="I550"/>
  <c r="H550"/>
  <c r="J550" s="1"/>
  <c r="I549"/>
  <c r="H549"/>
  <c r="F549" s="1"/>
  <c r="I548"/>
  <c r="H548"/>
  <c r="J548" s="1"/>
  <c r="I547"/>
  <c r="H547"/>
  <c r="J547" s="1"/>
  <c r="I546"/>
  <c r="H546"/>
  <c r="F546" s="1"/>
  <c r="I545"/>
  <c r="H545"/>
  <c r="J545" s="1"/>
  <c r="I544"/>
  <c r="H544"/>
  <c r="J544" s="1"/>
  <c r="I543"/>
  <c r="H543"/>
  <c r="F543" s="1"/>
  <c r="I542"/>
  <c r="H542"/>
  <c r="J542" s="1"/>
  <c r="I541"/>
  <c r="H541"/>
  <c r="J541" s="1"/>
  <c r="I540"/>
  <c r="H540"/>
  <c r="F540" s="1"/>
  <c r="I539"/>
  <c r="H539"/>
  <c r="J539" s="1"/>
  <c r="I538"/>
  <c r="H538"/>
  <c r="J538" s="1"/>
  <c r="I537"/>
  <c r="H537"/>
  <c r="F537" s="1"/>
  <c r="I536"/>
  <c r="H536"/>
  <c r="J536" s="1"/>
  <c r="I535"/>
  <c r="H535"/>
  <c r="J535" s="1"/>
  <c r="I532"/>
  <c r="H532"/>
  <c r="F532" s="1"/>
  <c r="I531"/>
  <c r="H531"/>
  <c r="J531" s="1"/>
  <c r="I530"/>
  <c r="H530"/>
  <c r="J530" s="1"/>
  <c r="I529"/>
  <c r="H529"/>
  <c r="F529" s="1"/>
  <c r="I528"/>
  <c r="H528"/>
  <c r="J528" s="1"/>
  <c r="I527"/>
  <c r="H527"/>
  <c r="J527" s="1"/>
  <c r="I526"/>
  <c r="H526"/>
  <c r="F526" s="1"/>
  <c r="I525"/>
  <c r="H525"/>
  <c r="J525" s="1"/>
  <c r="I524"/>
  <c r="H524"/>
  <c r="J524" s="1"/>
  <c r="I523"/>
  <c r="H523"/>
  <c r="F523" s="1"/>
  <c r="I522"/>
  <c r="H522"/>
  <c r="J522" s="1"/>
  <c r="I521"/>
  <c r="H521"/>
  <c r="J521" s="1"/>
  <c r="I520"/>
  <c r="H520"/>
  <c r="F520" s="1"/>
  <c r="I519"/>
  <c r="H519"/>
  <c r="J519" s="1"/>
  <c r="I518"/>
  <c r="H518"/>
  <c r="J518" s="1"/>
  <c r="I517"/>
  <c r="H517"/>
  <c r="F517" s="1"/>
  <c r="I516"/>
  <c r="H516"/>
  <c r="J516" s="1"/>
  <c r="I515"/>
  <c r="H515"/>
  <c r="J515" s="1"/>
  <c r="I512"/>
  <c r="H512"/>
  <c r="F512" s="1"/>
  <c r="I511"/>
  <c r="H511"/>
  <c r="J511" s="1"/>
  <c r="I510"/>
  <c r="H510"/>
  <c r="J510" s="1"/>
  <c r="I509"/>
  <c r="H509"/>
  <c r="F509" s="1"/>
  <c r="I508"/>
  <c r="H508"/>
  <c r="J508" s="1"/>
  <c r="I507"/>
  <c r="H507"/>
  <c r="J507" s="1"/>
  <c r="I506"/>
  <c r="H506"/>
  <c r="F506" s="1"/>
  <c r="I505"/>
  <c r="H505"/>
  <c r="J505" s="1"/>
  <c r="I504"/>
  <c r="H504"/>
  <c r="J504" s="1"/>
  <c r="I503"/>
  <c r="H503"/>
  <c r="F503" s="1"/>
  <c r="I502"/>
  <c r="H502"/>
  <c r="J502" s="1"/>
  <c r="I501"/>
  <c r="H501"/>
  <c r="J501" s="1"/>
  <c r="I500"/>
  <c r="H500"/>
  <c r="F500" s="1"/>
  <c r="I499"/>
  <c r="H499"/>
  <c r="J499" s="1"/>
  <c r="I498"/>
  <c r="H498"/>
  <c r="J498" s="1"/>
  <c r="I497"/>
  <c r="H497"/>
  <c r="F497" s="1"/>
  <c r="I496"/>
  <c r="H496"/>
  <c r="J496" s="1"/>
  <c r="I493"/>
  <c r="H493"/>
  <c r="J493" s="1"/>
  <c r="I492"/>
  <c r="H492"/>
  <c r="F492" s="1"/>
  <c r="I491"/>
  <c r="H491"/>
  <c r="J491" s="1"/>
  <c r="I490"/>
  <c r="H490"/>
  <c r="J490" s="1"/>
  <c r="I489"/>
  <c r="H489"/>
  <c r="F489" s="1"/>
  <c r="I488"/>
  <c r="H488"/>
  <c r="J488" s="1"/>
  <c r="I487"/>
  <c r="H487"/>
  <c r="J487" s="1"/>
  <c r="I486"/>
  <c r="H486"/>
  <c r="F486" s="1"/>
  <c r="I485"/>
  <c r="H485"/>
  <c r="J485" s="1"/>
  <c r="I484"/>
  <c r="H484"/>
  <c r="J484" s="1"/>
  <c r="I483"/>
  <c r="H483"/>
  <c r="F483" s="1"/>
  <c r="I482"/>
  <c r="H482"/>
  <c r="J482" s="1"/>
  <c r="I481"/>
  <c r="H481"/>
  <c r="J481" s="1"/>
  <c r="I480"/>
  <c r="H480"/>
  <c r="F480" s="1"/>
  <c r="I479"/>
  <c r="H479"/>
  <c r="J479" s="1"/>
  <c r="I478"/>
  <c r="H478"/>
  <c r="J478" s="1"/>
  <c r="I477"/>
  <c r="H477"/>
  <c r="F477" s="1"/>
  <c r="I476"/>
  <c r="H476"/>
  <c r="J476" s="1"/>
  <c r="I473"/>
  <c r="H473"/>
  <c r="J473" s="1"/>
  <c r="I472"/>
  <c r="H472"/>
  <c r="F472" s="1"/>
  <c r="I471"/>
  <c r="H471"/>
  <c r="J471" s="1"/>
  <c r="I470"/>
  <c r="H470"/>
  <c r="J470" s="1"/>
  <c r="I469"/>
  <c r="H469"/>
  <c r="F469" s="1"/>
  <c r="I468"/>
  <c r="H468"/>
  <c r="J468" s="1"/>
  <c r="I467"/>
  <c r="H467"/>
  <c r="J467" s="1"/>
  <c r="I466"/>
  <c r="H466"/>
  <c r="F466" s="1"/>
  <c r="I465"/>
  <c r="H465"/>
  <c r="J465" s="1"/>
  <c r="I464"/>
  <c r="H464"/>
  <c r="J464" s="1"/>
  <c r="I463"/>
  <c r="H463"/>
  <c r="F463" s="1"/>
  <c r="I462"/>
  <c r="H462"/>
  <c r="J462" s="1"/>
  <c r="I461"/>
  <c r="H461"/>
  <c r="J461" s="1"/>
  <c r="I460"/>
  <c r="H460"/>
  <c r="F460" s="1"/>
  <c r="I459"/>
  <c r="H459"/>
  <c r="J459" s="1"/>
  <c r="I458"/>
  <c r="H458"/>
  <c r="J458" s="1"/>
  <c r="I457"/>
  <c r="H457"/>
  <c r="F457" s="1"/>
  <c r="I456"/>
  <c r="H456"/>
  <c r="J456" s="1"/>
  <c r="I455"/>
  <c r="H455"/>
  <c r="J455" s="1"/>
  <c r="I452"/>
  <c r="H452"/>
  <c r="F452" s="1"/>
  <c r="I451"/>
  <c r="H451"/>
  <c r="J451" s="1"/>
  <c r="I450"/>
  <c r="H450"/>
  <c r="J450" s="1"/>
  <c r="I449"/>
  <c r="H449"/>
  <c r="F449" s="1"/>
  <c r="I448"/>
  <c r="H448"/>
  <c r="J448" s="1"/>
  <c r="I447"/>
  <c r="H447"/>
  <c r="J447" s="1"/>
  <c r="I446"/>
  <c r="H446"/>
  <c r="F446" s="1"/>
  <c r="I445"/>
  <c r="H445"/>
  <c r="J445" s="1"/>
  <c r="I444"/>
  <c r="H444"/>
  <c r="J444" s="1"/>
  <c r="I443"/>
  <c r="H443"/>
  <c r="F443" s="1"/>
  <c r="I442"/>
  <c r="H442"/>
  <c r="J442" s="1"/>
  <c r="I441"/>
  <c r="H441"/>
  <c r="J441" s="1"/>
  <c r="I440"/>
  <c r="H440"/>
  <c r="F440" s="1"/>
  <c r="I439"/>
  <c r="H439"/>
  <c r="J439" s="1"/>
  <c r="I438"/>
  <c r="H438"/>
  <c r="J438" s="1"/>
  <c r="I437"/>
  <c r="H437"/>
  <c r="F437" s="1"/>
  <c r="I436"/>
  <c r="H436"/>
  <c r="J436" s="1"/>
  <c r="I435"/>
  <c r="H435"/>
  <c r="J435" s="1"/>
  <c r="I432"/>
  <c r="H432"/>
  <c r="F432" s="1"/>
  <c r="I431"/>
  <c r="H431"/>
  <c r="J431" s="1"/>
  <c r="I430"/>
  <c r="H430"/>
  <c r="J430" s="1"/>
  <c r="I429"/>
  <c r="H429"/>
  <c r="F429" s="1"/>
  <c r="I428"/>
  <c r="H428"/>
  <c r="J428" s="1"/>
  <c r="I427"/>
  <c r="H427"/>
  <c r="J427" s="1"/>
  <c r="I426"/>
  <c r="H426"/>
  <c r="F426" s="1"/>
  <c r="I425"/>
  <c r="H425"/>
  <c r="J425" s="1"/>
  <c r="I424"/>
  <c r="H424"/>
  <c r="J424" s="1"/>
  <c r="I422"/>
  <c r="H422"/>
  <c r="F422" s="1"/>
  <c r="I421"/>
  <c r="H421"/>
  <c r="J421" s="1"/>
  <c r="I420"/>
  <c r="H420"/>
  <c r="J420" s="1"/>
  <c r="I419"/>
  <c r="H419"/>
  <c r="F419" s="1"/>
  <c r="I418"/>
  <c r="H418"/>
  <c r="J418" s="1"/>
  <c r="I417"/>
  <c r="H417"/>
  <c r="J417" s="1"/>
  <c r="I416"/>
  <c r="H416"/>
  <c r="F416" s="1"/>
  <c r="I415"/>
  <c r="H415"/>
  <c r="J415" s="1"/>
  <c r="I414"/>
  <c r="H414"/>
  <c r="J414" s="1"/>
  <c r="E413"/>
  <c r="H413" s="1"/>
  <c r="I410"/>
  <c r="H410"/>
  <c r="F410" s="1"/>
  <c r="H409"/>
  <c r="F409" s="1"/>
  <c r="I408"/>
  <c r="H408"/>
  <c r="F408" s="1"/>
  <c r="I407"/>
  <c r="H407"/>
  <c r="F407" s="1"/>
  <c r="I406"/>
  <c r="H406"/>
  <c r="F406" s="1"/>
  <c r="I405"/>
  <c r="H405"/>
  <c r="F405" s="1"/>
  <c r="I404"/>
  <c r="H404"/>
  <c r="F404" s="1"/>
  <c r="I403"/>
  <c r="H403"/>
  <c r="J403" s="1"/>
  <c r="I402"/>
  <c r="H402"/>
  <c r="F402" s="1"/>
  <c r="I401"/>
  <c r="H401"/>
  <c r="J401" s="1"/>
  <c r="I400"/>
  <c r="H400"/>
  <c r="F400" s="1"/>
  <c r="I399"/>
  <c r="H399"/>
  <c r="F399" s="1"/>
  <c r="I398"/>
  <c r="H398"/>
  <c r="F398" s="1"/>
  <c r="I397"/>
  <c r="H397"/>
  <c r="F397" s="1"/>
  <c r="I396"/>
  <c r="H396"/>
  <c r="F396" s="1"/>
  <c r="I395"/>
  <c r="H395"/>
  <c r="F395" s="1"/>
  <c r="I394"/>
  <c r="H394"/>
  <c r="F394" s="1"/>
  <c r="I392"/>
  <c r="H392"/>
  <c r="F392" s="1"/>
  <c r="I391"/>
  <c r="H391"/>
  <c r="F391" s="1"/>
  <c r="I390"/>
  <c r="H390"/>
  <c r="F390" s="1"/>
  <c r="I389"/>
  <c r="H389"/>
  <c r="F389" s="1"/>
  <c r="I385"/>
  <c r="H385"/>
  <c r="F385" s="1"/>
  <c r="I384"/>
  <c r="H384"/>
  <c r="F384" s="1"/>
  <c r="I383"/>
  <c r="H383"/>
  <c r="F383" s="1"/>
  <c r="I382"/>
  <c r="H382"/>
  <c r="F382" s="1"/>
  <c r="I381"/>
  <c r="H381"/>
  <c r="J381" s="1"/>
  <c r="I380"/>
  <c r="H380"/>
  <c r="F380" s="1"/>
  <c r="I379"/>
  <c r="H379"/>
  <c r="J379" s="1"/>
  <c r="I378"/>
  <c r="H378"/>
  <c r="F378" s="1"/>
  <c r="I377"/>
  <c r="H377"/>
  <c r="F377" s="1"/>
  <c r="I375"/>
  <c r="H375"/>
  <c r="F375" s="1"/>
  <c r="I374"/>
  <c r="H374"/>
  <c r="J374" s="1"/>
  <c r="I372"/>
  <c r="H372"/>
  <c r="F372" s="1"/>
  <c r="I371"/>
  <c r="H371"/>
  <c r="J371" s="1"/>
  <c r="I370"/>
  <c r="H370"/>
  <c r="J370" s="1"/>
  <c r="I369"/>
  <c r="H369"/>
  <c r="F369" s="1"/>
  <c r="I368"/>
  <c r="H368"/>
  <c r="J368" s="1"/>
  <c r="I367"/>
  <c r="H367"/>
  <c r="F367" s="1"/>
  <c r="I366"/>
  <c r="H366"/>
  <c r="F366" s="1"/>
  <c r="I362"/>
  <c r="H362"/>
  <c r="F362" s="1"/>
  <c r="I361"/>
  <c r="H361"/>
  <c r="J361" s="1"/>
  <c r="I360"/>
  <c r="H360"/>
  <c r="F360" s="1"/>
  <c r="I359"/>
  <c r="H359"/>
  <c r="J359" s="1"/>
  <c r="I358"/>
  <c r="H358"/>
  <c r="J358" s="1"/>
  <c r="I357"/>
  <c r="H357"/>
  <c r="F357" s="1"/>
  <c r="I356"/>
  <c r="H356"/>
  <c r="J356" s="1"/>
  <c r="I355"/>
  <c r="H355"/>
  <c r="F355" s="1"/>
  <c r="I354"/>
  <c r="H354"/>
  <c r="F354" s="1"/>
  <c r="I353"/>
  <c r="H353"/>
  <c r="F353" s="1"/>
  <c r="I352"/>
  <c r="H352"/>
  <c r="J352" s="1"/>
  <c r="I351"/>
  <c r="H351"/>
  <c r="F351" s="1"/>
  <c r="I350"/>
  <c r="H350"/>
  <c r="J350" s="1"/>
  <c r="I349"/>
  <c r="H349"/>
  <c r="J349" s="1"/>
  <c r="I348"/>
  <c r="H348"/>
  <c r="F348" s="1"/>
  <c r="I345"/>
  <c r="H345"/>
  <c r="J345" s="1"/>
  <c r="I344"/>
  <c r="H344"/>
  <c r="F344" s="1"/>
  <c r="I343"/>
  <c r="H343"/>
  <c r="F343" s="1"/>
  <c r="I342"/>
  <c r="H342"/>
  <c r="F342" s="1"/>
  <c r="I341"/>
  <c r="H341"/>
  <c r="J341" s="1"/>
  <c r="I340"/>
  <c r="H340"/>
  <c r="F340" s="1"/>
  <c r="I339"/>
  <c r="H339"/>
  <c r="J339" s="1"/>
  <c r="I338"/>
  <c r="H338"/>
  <c r="J338" s="1"/>
  <c r="C338"/>
  <c r="I337"/>
  <c r="H337"/>
  <c r="F337" s="1"/>
  <c r="I335"/>
  <c r="H335"/>
  <c r="J335" s="1"/>
  <c r="I334"/>
  <c r="H334"/>
  <c r="J334" s="1"/>
  <c r="I333"/>
  <c r="H333"/>
  <c r="F333" s="1"/>
  <c r="I332"/>
  <c r="H332"/>
  <c r="J332" s="1"/>
  <c r="I331"/>
  <c r="H331"/>
  <c r="J331" s="1"/>
  <c r="I330"/>
  <c r="H330"/>
  <c r="F330" s="1"/>
  <c r="I329"/>
  <c r="H329"/>
  <c r="J329" s="1"/>
  <c r="I328"/>
  <c r="H328"/>
  <c r="J328" s="1"/>
  <c r="I327"/>
  <c r="H327"/>
  <c r="F327" s="1"/>
  <c r="I324"/>
  <c r="H324"/>
  <c r="J324" s="1"/>
  <c r="I323"/>
  <c r="H323"/>
  <c r="J323" s="1"/>
  <c r="I322"/>
  <c r="H322"/>
  <c r="F322" s="1"/>
  <c r="I321"/>
  <c r="H321"/>
  <c r="J321" s="1"/>
  <c r="I320"/>
  <c r="H320"/>
  <c r="J320" s="1"/>
  <c r="I319"/>
  <c r="H319"/>
  <c r="F319" s="1"/>
  <c r="I318"/>
  <c r="H318"/>
  <c r="J318" s="1"/>
  <c r="I317"/>
  <c r="H317"/>
  <c r="J317" s="1"/>
  <c r="I316"/>
  <c r="H316"/>
  <c r="F316" s="1"/>
  <c r="I315"/>
  <c r="H315"/>
  <c r="J315" s="1"/>
  <c r="I314"/>
  <c r="H314"/>
  <c r="J314" s="1"/>
  <c r="I313"/>
  <c r="H313"/>
  <c r="F313" s="1"/>
  <c r="I312"/>
  <c r="H312"/>
  <c r="J312" s="1"/>
  <c r="I311"/>
  <c r="H311"/>
  <c r="J311" s="1"/>
  <c r="I310"/>
  <c r="H310"/>
  <c r="F310" s="1"/>
  <c r="I309"/>
  <c r="H309"/>
  <c r="J309" s="1"/>
  <c r="I308"/>
  <c r="H308"/>
  <c r="J308" s="1"/>
  <c r="I305"/>
  <c r="H305"/>
  <c r="F305" s="1"/>
  <c r="I304"/>
  <c r="H304"/>
  <c r="J304" s="1"/>
  <c r="I303"/>
  <c r="H303"/>
  <c r="J303" s="1"/>
  <c r="I302"/>
  <c r="H302"/>
  <c r="F302" s="1"/>
  <c r="I301"/>
  <c r="H301"/>
  <c r="J301" s="1"/>
  <c r="I300"/>
  <c r="H300"/>
  <c r="J300" s="1"/>
  <c r="I299"/>
  <c r="H299"/>
  <c r="F299" s="1"/>
  <c r="I298"/>
  <c r="H298"/>
  <c r="J298" s="1"/>
  <c r="I297"/>
  <c r="H297"/>
  <c r="J297" s="1"/>
  <c r="I296"/>
  <c r="H296"/>
  <c r="F296" s="1"/>
  <c r="I295"/>
  <c r="H295"/>
  <c r="J295" s="1"/>
  <c r="I294"/>
  <c r="H294"/>
  <c r="J294" s="1"/>
  <c r="I293"/>
  <c r="H293"/>
  <c r="F293" s="1"/>
  <c r="I292"/>
  <c r="H292"/>
  <c r="J292" s="1"/>
  <c r="I291"/>
  <c r="H291"/>
  <c r="J291" s="1"/>
  <c r="I290"/>
  <c r="H290"/>
  <c r="F290" s="1"/>
  <c r="I289"/>
  <c r="H289"/>
  <c r="J289" s="1"/>
  <c r="I286"/>
  <c r="H286"/>
  <c r="J286" s="1"/>
  <c r="I285"/>
  <c r="H285"/>
  <c r="F285" s="1"/>
  <c r="I284"/>
  <c r="H284"/>
  <c r="J284" s="1"/>
  <c r="I283"/>
  <c r="H283"/>
  <c r="J283" s="1"/>
  <c r="I282"/>
  <c r="H282"/>
  <c r="F282" s="1"/>
  <c r="I281"/>
  <c r="H281"/>
  <c r="J281" s="1"/>
  <c r="I280"/>
  <c r="H280"/>
  <c r="J280" s="1"/>
  <c r="I279"/>
  <c r="H279"/>
  <c r="F279" s="1"/>
  <c r="I278"/>
  <c r="H278"/>
  <c r="J278" s="1"/>
  <c r="I277"/>
  <c r="H277"/>
  <c r="J277" s="1"/>
  <c r="I276"/>
  <c r="H276"/>
  <c r="F276" s="1"/>
  <c r="I275"/>
  <c r="H275"/>
  <c r="J275" s="1"/>
  <c r="I273"/>
  <c r="H273"/>
  <c r="J273" s="1"/>
  <c r="I272"/>
  <c r="H272"/>
  <c r="F272" s="1"/>
  <c r="I271"/>
  <c r="H271"/>
  <c r="J271" s="1"/>
  <c r="I269"/>
  <c r="H269"/>
  <c r="J269" s="1"/>
  <c r="I268"/>
  <c r="H268"/>
  <c r="F268" s="1"/>
  <c r="I267"/>
  <c r="H267"/>
  <c r="J267" s="1"/>
  <c r="I265"/>
  <c r="H265"/>
  <c r="J265" s="1"/>
  <c r="I263"/>
  <c r="H263"/>
  <c r="F263" s="1"/>
  <c r="I262"/>
  <c r="H262"/>
  <c r="J262" s="1"/>
  <c r="G259"/>
  <c r="J257"/>
  <c r="I257"/>
  <c r="J256"/>
  <c r="I256"/>
  <c r="J255"/>
  <c r="I255"/>
  <c r="J254"/>
  <c r="I254"/>
  <c r="J253"/>
  <c r="I253"/>
  <c r="J252"/>
  <c r="I252"/>
  <c r="J251"/>
  <c r="I251"/>
  <c r="J250"/>
  <c r="I250"/>
  <c r="J247"/>
  <c r="I247"/>
  <c r="J246"/>
  <c r="I246"/>
  <c r="J245"/>
  <c r="I245"/>
  <c r="J242"/>
  <c r="I242"/>
  <c r="J241"/>
  <c r="I241"/>
  <c r="J240"/>
  <c r="I240"/>
  <c r="J239"/>
  <c r="I239"/>
  <c r="J238"/>
  <c r="I238"/>
  <c r="J237"/>
  <c r="I237"/>
  <c r="J236"/>
  <c r="I236"/>
  <c r="J235"/>
  <c r="I235"/>
  <c r="J233"/>
  <c r="I233"/>
  <c r="J232"/>
  <c r="I232"/>
  <c r="J231"/>
  <c r="I231"/>
  <c r="J230"/>
  <c r="I230"/>
  <c r="J229"/>
  <c r="I229"/>
  <c r="J228"/>
  <c r="I228"/>
  <c r="J225"/>
  <c r="I225"/>
  <c r="J224"/>
  <c r="I224"/>
  <c r="J223"/>
  <c r="I223"/>
  <c r="J222"/>
  <c r="I222"/>
  <c r="J219"/>
  <c r="I219"/>
  <c r="J218"/>
  <c r="I218"/>
  <c r="J217"/>
  <c r="I217"/>
  <c r="J216"/>
  <c r="I216"/>
  <c r="J213"/>
  <c r="I213"/>
  <c r="J212"/>
  <c r="I212"/>
  <c r="J211"/>
  <c r="I211"/>
  <c r="J210"/>
  <c r="I210"/>
  <c r="J209"/>
  <c r="I209"/>
  <c r="J208"/>
  <c r="I208"/>
  <c r="J205"/>
  <c r="I205"/>
  <c r="J204"/>
  <c r="I204"/>
  <c r="J203"/>
  <c r="I203"/>
  <c r="J202"/>
  <c r="I202"/>
  <c r="J201"/>
  <c r="I201"/>
  <c r="J200"/>
  <c r="I200"/>
  <c r="J199"/>
  <c r="I199"/>
  <c r="J198"/>
  <c r="I198"/>
  <c r="J197"/>
  <c r="I197"/>
  <c r="J194"/>
  <c r="I194"/>
  <c r="J193"/>
  <c r="I193"/>
  <c r="J192"/>
  <c r="I192"/>
  <c r="J191"/>
  <c r="I191"/>
  <c r="J190"/>
  <c r="I190"/>
  <c r="J189"/>
  <c r="I189"/>
  <c r="J188"/>
  <c r="I188"/>
  <c r="J187"/>
  <c r="I187"/>
  <c r="J184"/>
  <c r="I184"/>
  <c r="J183"/>
  <c r="I183"/>
  <c r="J182"/>
  <c r="I182"/>
  <c r="J179"/>
  <c r="I179"/>
  <c r="J178"/>
  <c r="I178"/>
  <c r="J176"/>
  <c r="I176"/>
  <c r="J175"/>
  <c r="I175"/>
  <c r="J174"/>
  <c r="I174"/>
  <c r="J171"/>
  <c r="I171"/>
  <c r="J170"/>
  <c r="I170"/>
  <c r="J169"/>
  <c r="I169"/>
  <c r="J166"/>
  <c r="I166"/>
  <c r="J165"/>
  <c r="I165"/>
  <c r="J164"/>
  <c r="I164"/>
  <c r="J163"/>
  <c r="I163"/>
  <c r="J162"/>
  <c r="I162"/>
  <c r="J161"/>
  <c r="I161"/>
  <c r="J160"/>
  <c r="I160"/>
  <c r="J159"/>
  <c r="I159"/>
  <c r="J158"/>
  <c r="I158"/>
  <c r="J157"/>
  <c r="I157"/>
  <c r="J156"/>
  <c r="I156"/>
  <c r="J153"/>
  <c r="I153"/>
  <c r="J152"/>
  <c r="I152"/>
  <c r="J151"/>
  <c r="I151"/>
  <c r="J150"/>
  <c r="I150"/>
  <c r="J147"/>
  <c r="I147"/>
  <c r="J146"/>
  <c r="I146"/>
  <c r="J145"/>
  <c r="I145"/>
  <c r="J144"/>
  <c r="I144"/>
  <c r="J143"/>
  <c r="I143"/>
  <c r="J142"/>
  <c r="I142"/>
  <c r="J139"/>
  <c r="I139"/>
  <c r="J138"/>
  <c r="I138"/>
  <c r="J137"/>
  <c r="I137"/>
  <c r="J136"/>
  <c r="I136"/>
  <c r="J133"/>
  <c r="I133"/>
  <c r="J132"/>
  <c r="I132"/>
  <c r="J131"/>
  <c r="I131"/>
  <c r="J130"/>
  <c r="I130"/>
  <c r="J129"/>
  <c r="I129"/>
  <c r="J128"/>
  <c r="I128"/>
  <c r="J127"/>
  <c r="I127"/>
  <c r="J124"/>
  <c r="I124"/>
  <c r="J123"/>
  <c r="I123"/>
  <c r="J122"/>
  <c r="I122"/>
  <c r="J121"/>
  <c r="I121"/>
  <c r="J120"/>
  <c r="I120"/>
  <c r="J119"/>
  <c r="I119"/>
  <c r="J116"/>
  <c r="I116"/>
  <c r="J115"/>
  <c r="I115"/>
  <c r="J114"/>
  <c r="I114"/>
  <c r="J113"/>
  <c r="I113"/>
  <c r="J110"/>
  <c r="I110"/>
  <c r="J109"/>
  <c r="I109"/>
  <c r="J108"/>
  <c r="I108"/>
  <c r="J107"/>
  <c r="I107"/>
  <c r="J106"/>
  <c r="I106"/>
  <c r="J105"/>
  <c r="I105"/>
  <c r="J104"/>
  <c r="I104"/>
  <c r="J101"/>
  <c r="I101"/>
  <c r="J100"/>
  <c r="I100"/>
  <c r="J99"/>
  <c r="I99"/>
  <c r="J94"/>
  <c r="I94"/>
  <c r="J93"/>
  <c r="I93"/>
  <c r="J92"/>
  <c r="I92"/>
  <c r="J91"/>
  <c r="I91"/>
  <c r="J90"/>
  <c r="I90"/>
  <c r="J89"/>
  <c r="I89"/>
  <c r="J88"/>
  <c r="I88"/>
  <c r="J87"/>
  <c r="I87"/>
  <c r="J86"/>
  <c r="I86"/>
  <c r="J85"/>
  <c r="I85"/>
  <c r="J84"/>
  <c r="I84"/>
  <c r="J83"/>
  <c r="I83"/>
  <c r="J82"/>
  <c r="I82"/>
  <c r="J81"/>
  <c r="I81"/>
  <c r="J80"/>
  <c r="I80"/>
  <c r="J79"/>
  <c r="I79"/>
  <c r="J78"/>
  <c r="I78"/>
  <c r="J77"/>
  <c r="I77"/>
  <c r="J76"/>
  <c r="I76"/>
  <c r="J73"/>
  <c r="I73"/>
  <c r="J72"/>
  <c r="I72"/>
  <c r="J71"/>
  <c r="I71"/>
  <c r="J70"/>
  <c r="I70"/>
  <c r="J69"/>
  <c r="I69"/>
  <c r="J66"/>
  <c r="I66"/>
  <c r="J65"/>
  <c r="I65"/>
  <c r="J64"/>
  <c r="I64"/>
  <c r="J63"/>
  <c r="I63"/>
  <c r="J61"/>
  <c r="I61"/>
  <c r="J60"/>
  <c r="I60"/>
  <c r="J59"/>
  <c r="I59"/>
  <c r="J58"/>
  <c r="I58"/>
  <c r="J57"/>
  <c r="I57"/>
  <c r="J56"/>
  <c r="I56"/>
  <c r="J55"/>
  <c r="I55"/>
  <c r="J52"/>
  <c r="I52"/>
  <c r="J51"/>
  <c r="I51"/>
  <c r="J50"/>
  <c r="I50"/>
  <c r="J49"/>
  <c r="I49"/>
  <c r="J48"/>
  <c r="I48"/>
  <c r="J47"/>
  <c r="I47"/>
  <c r="J46"/>
  <c r="I46"/>
  <c r="J43"/>
  <c r="I43"/>
  <c r="J42"/>
  <c r="I42"/>
  <c r="J41"/>
  <c r="I41"/>
  <c r="J40"/>
  <c r="I40"/>
  <c r="J37"/>
  <c r="I37"/>
  <c r="J36"/>
  <c r="I36"/>
  <c r="J35"/>
  <c r="I35"/>
  <c r="J34"/>
  <c r="I34"/>
  <c r="J33"/>
  <c r="I33"/>
  <c r="J32"/>
  <c r="I32"/>
  <c r="J31"/>
  <c r="I31"/>
  <c r="J30"/>
  <c r="I30"/>
  <c r="J27"/>
  <c r="I27"/>
  <c r="J26"/>
  <c r="I26"/>
  <c r="J25"/>
  <c r="I25"/>
  <c r="J24"/>
  <c r="I24"/>
  <c r="J21"/>
  <c r="I21"/>
  <c r="J20"/>
  <c r="I20"/>
  <c r="J19"/>
  <c r="I19"/>
  <c r="J18"/>
  <c r="I18"/>
  <c r="J17"/>
  <c r="I17"/>
  <c r="J16"/>
  <c r="I16"/>
  <c r="J15"/>
  <c r="I15"/>
  <c r="J14"/>
  <c r="I14"/>
  <c r="J13"/>
  <c r="I13"/>
  <c r="G11"/>
  <c r="E11"/>
  <c r="E259" l="1"/>
  <c r="H259" s="1"/>
  <c r="F358"/>
  <c r="J751"/>
  <c r="J674"/>
  <c r="J362"/>
  <c r="G10"/>
  <c r="J569"/>
  <c r="J782"/>
  <c r="J489"/>
  <c r="J589"/>
  <c r="J272"/>
  <c r="F403"/>
  <c r="J717"/>
  <c r="J432"/>
  <c r="J632"/>
  <c r="J787"/>
  <c r="J316"/>
  <c r="J400"/>
  <c r="J506"/>
  <c r="J728"/>
  <c r="J342"/>
  <c r="J375"/>
  <c r="J390"/>
  <c r="J319"/>
  <c r="F379"/>
  <c r="J422"/>
  <c r="J509"/>
  <c r="J643"/>
  <c r="J757"/>
  <c r="F352"/>
  <c r="F368"/>
  <c r="J367"/>
  <c r="J469"/>
  <c r="J586"/>
  <c r="H11"/>
  <c r="J11" s="1"/>
  <c r="F341"/>
  <c r="J429"/>
  <c r="J549"/>
  <c r="J663"/>
  <c r="J789"/>
  <c r="J276"/>
  <c r="F356"/>
  <c r="J449"/>
  <c r="J529"/>
  <c r="J597"/>
  <c r="J683"/>
  <c r="J764"/>
  <c r="F345"/>
  <c r="F370"/>
  <c r="J302"/>
  <c r="J353"/>
  <c r="J378"/>
  <c r="F381"/>
  <c r="J466"/>
  <c r="J546"/>
  <c r="J623"/>
  <c r="J706"/>
  <c r="J773"/>
  <c r="J299"/>
  <c r="J337"/>
  <c r="F359"/>
  <c r="F371"/>
  <c r="J407"/>
  <c r="J446"/>
  <c r="J486"/>
  <c r="J526"/>
  <c r="J566"/>
  <c r="J609"/>
  <c r="J654"/>
  <c r="J694"/>
  <c r="J737"/>
  <c r="J786"/>
  <c r="J296"/>
  <c r="J322"/>
  <c r="F339"/>
  <c r="F350"/>
  <c r="F361"/>
  <c r="F374"/>
  <c r="J391"/>
  <c r="J394"/>
  <c r="J443"/>
  <c r="J472"/>
  <c r="J512"/>
  <c r="J552"/>
  <c r="J606"/>
  <c r="J646"/>
  <c r="J686"/>
  <c r="J731"/>
  <c r="J778"/>
  <c r="J305"/>
  <c r="F338"/>
  <c r="J344"/>
  <c r="F349"/>
  <c r="J355"/>
  <c r="J385"/>
  <c r="J398"/>
  <c r="F401"/>
  <c r="J426"/>
  <c r="J452"/>
  <c r="J492"/>
  <c r="J532"/>
  <c r="J626"/>
  <c r="J666"/>
  <c r="J711"/>
  <c r="I11"/>
  <c r="J263"/>
  <c r="J285"/>
  <c r="J327"/>
  <c r="J382"/>
  <c r="J384"/>
  <c r="J395"/>
  <c r="J397"/>
  <c r="J404"/>
  <c r="J406"/>
  <c r="J416"/>
  <c r="J437"/>
  <c r="J457"/>
  <c r="J477"/>
  <c r="J497"/>
  <c r="J517"/>
  <c r="J537"/>
  <c r="J557"/>
  <c r="J575"/>
  <c r="J615"/>
  <c r="J637"/>
  <c r="J657"/>
  <c r="J677"/>
  <c r="J698"/>
  <c r="J720"/>
  <c r="J740"/>
  <c r="J767"/>
  <c r="J282"/>
  <c r="J572"/>
  <c r="J592"/>
  <c r="J612"/>
  <c r="J279"/>
  <c r="J629"/>
  <c r="J649"/>
  <c r="J669"/>
  <c r="J691"/>
  <c r="J714"/>
  <c r="J734"/>
  <c r="J761"/>
  <c r="J781"/>
  <c r="J293"/>
  <c r="J313"/>
  <c r="J333"/>
  <c r="J463"/>
  <c r="J483"/>
  <c r="J503"/>
  <c r="J523"/>
  <c r="J543"/>
  <c r="J563"/>
  <c r="J583"/>
  <c r="J603"/>
  <c r="J268"/>
  <c r="J290"/>
  <c r="J310"/>
  <c r="J330"/>
  <c r="J419"/>
  <c r="J440"/>
  <c r="J460"/>
  <c r="J480"/>
  <c r="J500"/>
  <c r="J520"/>
  <c r="J540"/>
  <c r="J560"/>
  <c r="J580"/>
  <c r="J600"/>
  <c r="J620"/>
  <c r="J640"/>
  <c r="J660"/>
  <c r="J680"/>
  <c r="J702"/>
  <c r="J723"/>
  <c r="J746"/>
  <c r="J770"/>
  <c r="J791"/>
  <c r="F413"/>
  <c r="J413"/>
  <c r="F265"/>
  <c r="F269"/>
  <c r="F273"/>
  <c r="F277"/>
  <c r="F280"/>
  <c r="F283"/>
  <c r="F286"/>
  <c r="F291"/>
  <c r="F294"/>
  <c r="F297"/>
  <c r="F300"/>
  <c r="F303"/>
  <c r="F308"/>
  <c r="F311"/>
  <c r="F314"/>
  <c r="F317"/>
  <c r="F320"/>
  <c r="F323"/>
  <c r="F328"/>
  <c r="F331"/>
  <c r="F334"/>
  <c r="J340"/>
  <c r="J343"/>
  <c r="J348"/>
  <c r="J351"/>
  <c r="J354"/>
  <c r="J357"/>
  <c r="J360"/>
  <c r="J366"/>
  <c r="J369"/>
  <c r="J372"/>
  <c r="J377"/>
  <c r="J380"/>
  <c r="J383"/>
  <c r="J389"/>
  <c r="J392"/>
  <c r="J396"/>
  <c r="J399"/>
  <c r="J402"/>
  <c r="J405"/>
  <c r="J408"/>
  <c r="J410"/>
  <c r="F414"/>
  <c r="F417"/>
  <c r="F420"/>
  <c r="F424"/>
  <c r="F427"/>
  <c r="F430"/>
  <c r="F435"/>
  <c r="F438"/>
  <c r="F441"/>
  <c r="F444"/>
  <c r="F447"/>
  <c r="F450"/>
  <c r="F455"/>
  <c r="F458"/>
  <c r="F461"/>
  <c r="F464"/>
  <c r="F467"/>
  <c r="F470"/>
  <c r="F473"/>
  <c r="F478"/>
  <c r="F481"/>
  <c r="F484"/>
  <c r="F487"/>
  <c r="F490"/>
  <c r="F493"/>
  <c r="F498"/>
  <c r="F501"/>
  <c r="F504"/>
  <c r="F507"/>
  <c r="F510"/>
  <c r="F515"/>
  <c r="F518"/>
  <c r="F521"/>
  <c r="F524"/>
  <c r="F527"/>
  <c r="F530"/>
  <c r="F535"/>
  <c r="F538"/>
  <c r="F541"/>
  <c r="F544"/>
  <c r="F547"/>
  <c r="F550"/>
  <c r="F553"/>
  <c r="F558"/>
  <c r="F561"/>
  <c r="F564"/>
  <c r="F567"/>
  <c r="F570"/>
  <c r="F573"/>
  <c r="F578"/>
  <c r="F581"/>
  <c r="F584"/>
  <c r="F587"/>
  <c r="F590"/>
  <c r="F593"/>
  <c r="F598"/>
  <c r="F601"/>
  <c r="F604"/>
  <c r="F607"/>
  <c r="F610"/>
  <c r="F613"/>
  <c r="F618"/>
  <c r="F621"/>
  <c r="F624"/>
  <c r="F627"/>
  <c r="F630"/>
  <c r="F633"/>
  <c r="F638"/>
  <c r="F641"/>
  <c r="F644"/>
  <c r="F647"/>
  <c r="F650"/>
  <c r="F655"/>
  <c r="F658"/>
  <c r="F661"/>
  <c r="F664"/>
  <c r="F667"/>
  <c r="F670"/>
  <c r="F675"/>
  <c r="F678"/>
  <c r="F681"/>
  <c r="F684"/>
  <c r="F687"/>
  <c r="F692"/>
  <c r="F695"/>
  <c r="F699"/>
  <c r="F703"/>
  <c r="F707"/>
  <c r="F712"/>
  <c r="F715"/>
  <c r="F718"/>
  <c r="F721"/>
  <c r="F726"/>
  <c r="F729"/>
  <c r="F732"/>
  <c r="F735"/>
  <c r="F738"/>
  <c r="F741"/>
  <c r="F747"/>
  <c r="F752"/>
  <c r="F758"/>
  <c r="F762"/>
  <c r="F765"/>
  <c r="F768"/>
  <c r="F771"/>
  <c r="F776"/>
  <c r="F779"/>
  <c r="J783"/>
  <c r="J788"/>
  <c r="F262"/>
  <c r="F267"/>
  <c r="F271"/>
  <c r="F275"/>
  <c r="F278"/>
  <c r="F281"/>
  <c r="F284"/>
  <c r="F289"/>
  <c r="F292"/>
  <c r="F295"/>
  <c r="F298"/>
  <c r="F301"/>
  <c r="F304"/>
  <c r="F309"/>
  <c r="F312"/>
  <c r="F315"/>
  <c r="F318"/>
  <c r="F321"/>
  <c r="F324"/>
  <c r="F329"/>
  <c r="F332"/>
  <c r="F335"/>
  <c r="I413"/>
  <c r="I259" s="1"/>
  <c r="F415"/>
  <c r="F418"/>
  <c r="F421"/>
  <c r="F425"/>
  <c r="F428"/>
  <c r="F431"/>
  <c r="F436"/>
  <c r="F439"/>
  <c r="F442"/>
  <c r="F445"/>
  <c r="F448"/>
  <c r="F451"/>
  <c r="F456"/>
  <c r="F459"/>
  <c r="F462"/>
  <c r="F465"/>
  <c r="F468"/>
  <c r="F471"/>
  <c r="F476"/>
  <c r="F479"/>
  <c r="F482"/>
  <c r="F485"/>
  <c r="F488"/>
  <c r="F491"/>
  <c r="F496"/>
  <c r="F499"/>
  <c r="F502"/>
  <c r="F505"/>
  <c r="F508"/>
  <c r="F511"/>
  <c r="F516"/>
  <c r="F519"/>
  <c r="F522"/>
  <c r="F525"/>
  <c r="F528"/>
  <c r="F531"/>
  <c r="F536"/>
  <c r="F539"/>
  <c r="F542"/>
  <c r="F545"/>
  <c r="F548"/>
  <c r="F551"/>
  <c r="F554"/>
  <c r="F559"/>
  <c r="F562"/>
  <c r="F565"/>
  <c r="F568"/>
  <c r="F571"/>
  <c r="F574"/>
  <c r="F579"/>
  <c r="F582"/>
  <c r="F585"/>
  <c r="F588"/>
  <c r="F591"/>
  <c r="F594"/>
  <c r="F599"/>
  <c r="F602"/>
  <c r="F605"/>
  <c r="F608"/>
  <c r="F611"/>
  <c r="F614"/>
  <c r="F619"/>
  <c r="F622"/>
  <c r="F625"/>
  <c r="F628"/>
  <c r="F631"/>
  <c r="F636"/>
  <c r="F639"/>
  <c r="F642"/>
  <c r="F645"/>
  <c r="F648"/>
  <c r="F653"/>
  <c r="F656"/>
  <c r="F659"/>
  <c r="F662"/>
  <c r="F665"/>
  <c r="F668"/>
  <c r="F673"/>
  <c r="F676"/>
  <c r="F679"/>
  <c r="F682"/>
  <c r="F685"/>
  <c r="F688"/>
  <c r="F693"/>
  <c r="F697"/>
  <c r="F701"/>
  <c r="F705"/>
  <c r="F710"/>
  <c r="F713"/>
  <c r="F716"/>
  <c r="F719"/>
  <c r="F722"/>
  <c r="F727"/>
  <c r="F730"/>
  <c r="F733"/>
  <c r="F736"/>
  <c r="F739"/>
  <c r="F744"/>
  <c r="F748"/>
  <c r="F754"/>
  <c r="F760"/>
  <c r="F763"/>
  <c r="F766"/>
  <c r="F769"/>
  <c r="F772"/>
  <c r="F777"/>
  <c r="F780"/>
  <c r="F785"/>
  <c r="J784"/>
  <c r="J790"/>
  <c r="F259" l="1"/>
  <c r="J259"/>
  <c r="E10"/>
  <c r="H10" s="1"/>
  <c r="F11"/>
  <c r="I10"/>
  <c r="F10" l="1"/>
  <c r="J10"/>
</calcChain>
</file>

<file path=xl/sharedStrings.xml><?xml version="1.0" encoding="utf-8"?>
<sst xmlns="http://schemas.openxmlformats.org/spreadsheetml/2006/main" count="1624" uniqueCount="424">
  <si>
    <t xml:space="preserve">LAPORAN HASIL PELAKSANAAN PRO BEBAYA </t>
  </si>
  <si>
    <t>TA ANGGARAN : 2022</t>
  </si>
  <si>
    <t xml:space="preserve">No </t>
  </si>
  <si>
    <t xml:space="preserve">Uraian </t>
  </si>
  <si>
    <t>Rincian</t>
  </si>
  <si>
    <t xml:space="preserve">Anggaran (Rp) </t>
  </si>
  <si>
    <t>Sisa Anggaran</t>
  </si>
  <si>
    <t xml:space="preserve">Volume </t>
  </si>
  <si>
    <t xml:space="preserve">Satuan </t>
  </si>
  <si>
    <t xml:space="preserve">(Rp) </t>
  </si>
  <si>
    <t xml:space="preserve">% </t>
  </si>
  <si>
    <t>(1)</t>
  </si>
  <si>
    <t>(2)</t>
  </si>
  <si>
    <t>(3)</t>
  </si>
  <si>
    <t>(4)</t>
  </si>
  <si>
    <t>(5)</t>
  </si>
  <si>
    <t>(7)</t>
  </si>
  <si>
    <t>(8)</t>
  </si>
  <si>
    <t>(9)</t>
  </si>
  <si>
    <t>(10)</t>
  </si>
  <si>
    <t>org</t>
  </si>
  <si>
    <t>keg</t>
  </si>
  <si>
    <t>paket</t>
  </si>
  <si>
    <t>pkt</t>
  </si>
  <si>
    <t>bh</t>
  </si>
  <si>
    <t>KELURAHAN SUNGAI KAPIH</t>
  </si>
  <si>
    <t>Pembuatan gorong-gorong ( 1 1/2m x 6m )</t>
  </si>
  <si>
    <t>1</t>
  </si>
  <si>
    <t>Rehab Poskamling</t>
  </si>
  <si>
    <t>Renovasi jembatan pelabuhan ( 2 x 5m )</t>
  </si>
  <si>
    <t>buah</t>
  </si>
  <si>
    <t>Semenisasi gang ( 1 x 75m )</t>
  </si>
  <si>
    <t>Pembuatan tempat wudlu masjid</t>
  </si>
  <si>
    <t>Pengecatan tempat sarana umum</t>
  </si>
  <si>
    <t>Perbaikan Ambulance</t>
  </si>
  <si>
    <t>Pembangunan Teras Posyandu (36 m)</t>
  </si>
  <si>
    <t>M2</t>
  </si>
  <si>
    <t>Pembuatan drainase / parit</t>
  </si>
  <si>
    <t>M'</t>
  </si>
  <si>
    <t xml:space="preserve">Semenisasi jalan ujung mahkota 3 </t>
  </si>
  <si>
    <t>Semenisasi jalan ujung mahkota 2</t>
  </si>
  <si>
    <t>Semenisasi jalan ujung mahkota 1</t>
  </si>
  <si>
    <t>Semenisasi jalan</t>
  </si>
  <si>
    <t>Pembangunan TPA Ar-raudah</t>
  </si>
  <si>
    <t>Pembangunan gedung TPA</t>
  </si>
  <si>
    <t>Pengerasan jalan gg. Niaga ( 4m x 100m )</t>
  </si>
  <si>
    <t>Pembangunan Poskamling</t>
  </si>
  <si>
    <t>Pembuatan lapak untuk usaha warga</t>
  </si>
  <si>
    <t>Rehab Posyandu</t>
  </si>
  <si>
    <t>Pengadaan mesin rumput</t>
  </si>
  <si>
    <t>Pengadaan Nama Gang dan Pembatas RT</t>
  </si>
  <si>
    <t>Pengadaan kursi</t>
  </si>
  <si>
    <t>30</t>
  </si>
  <si>
    <t>Konsumsi Kerja Bakti</t>
  </si>
  <si>
    <t>Pembuatan Jembatan</t>
  </si>
  <si>
    <t>unit</t>
  </si>
  <si>
    <t>Pengadaan Tempat Sampah</t>
  </si>
  <si>
    <t>Alat Pemadam Kebakaran Portable</t>
  </si>
  <si>
    <t>Pembelian Gendang untuk Habsi</t>
  </si>
  <si>
    <t>Gendang Besar</t>
  </si>
  <si>
    <t>Gendang Kecil</t>
  </si>
  <si>
    <t>Pembuatan Gapura Gerbang Masjid</t>
  </si>
  <si>
    <t>Perbaikan Masjid Nurul Yaqin</t>
  </si>
  <si>
    <t>Pembelian mesin rumput</t>
  </si>
  <si>
    <t>Renovasi Posyandu</t>
  </si>
  <si>
    <t>Pengadaan mesin potong rumput</t>
  </si>
  <si>
    <t>2</t>
  </si>
  <si>
    <t>Pengadaan alat semprot rumput</t>
  </si>
  <si>
    <t>3</t>
  </si>
  <si>
    <t>Pengadaan tandon air 1000 ltr</t>
  </si>
  <si>
    <t>60</t>
  </si>
  <si>
    <t>Pengadaan seragam untuk Dasa Wisma</t>
  </si>
  <si>
    <t>Pengadaan wairles untuk Dasa Wisma</t>
  </si>
  <si>
    <t>Pengadaan pengeras suara</t>
  </si>
  <si>
    <t>Pengadaan mesin pemadam portabel</t>
  </si>
  <si>
    <t>Pengadaan selang pemadam 1,5 inci</t>
  </si>
  <si>
    <t>roll</t>
  </si>
  <si>
    <t>Pengadaan selang pemadam 2 inci</t>
  </si>
  <si>
    <t>10</t>
  </si>
  <si>
    <t>Pengadaan nozzele pemadam 1,5 inci</t>
  </si>
  <si>
    <t>Pengadaan  lampu jalan lingkungan</t>
  </si>
  <si>
    <t>Pengadaan obat racun rumput</t>
  </si>
  <si>
    <t>Makan minum kerja bakti</t>
  </si>
  <si>
    <t>7</t>
  </si>
  <si>
    <t>kl</t>
  </si>
  <si>
    <t xml:space="preserve">Pembuatan Gorong-gorong </t>
  </si>
  <si>
    <t>Pelebaran Badan Jalan ( T: 15cm, L: 30cm, P: 300m )</t>
  </si>
  <si>
    <t>Pengerukan Parit ( Sewa mobil ) /Normalisasi Parit</t>
  </si>
  <si>
    <t>Pengadaan  Tenda Besi ( 5m x 8 m )</t>
  </si>
  <si>
    <t>Pembuatan Gapura</t>
  </si>
  <si>
    <t>Drainase / Parit Gg. Gani Mulya 3 ( 60cm x 70m )</t>
  </si>
  <si>
    <t>Semenisasi Jalan / Cor</t>
  </si>
  <si>
    <t>Renovasii Poskamling</t>
  </si>
  <si>
    <t>Pembangunan Toilet &amp; Gudang Posyandu ( 2,5 m x 6 m )</t>
  </si>
  <si>
    <t>Pembangunan Pagar Posyandu</t>
  </si>
  <si>
    <t>Pengadaan Tempat dan Tandon Air Posyandu</t>
  </si>
  <si>
    <t>Pembuatan Drainase ( 32m )</t>
  </si>
  <si>
    <t>Pembuatan Gorong-gorong ( 1 Unit )</t>
  </si>
  <si>
    <t xml:space="preserve">Pembuatan lapangan Volly </t>
  </si>
  <si>
    <t>pembuatan Gapura dan pagar taman TOGA</t>
  </si>
  <si>
    <t>pembuatan Tenis Meja</t>
  </si>
  <si>
    <t>pembuatan Poskamling</t>
  </si>
  <si>
    <t>Pembuatan Gorong-gorong</t>
  </si>
  <si>
    <t>Pembuatan Gapura gg. Kramat 2 ( 3m x 3m )</t>
  </si>
  <si>
    <t>Pembuatan Poskamling ( 2m x 3m )</t>
  </si>
  <si>
    <t>Semenisasi Gg. Ulin ( 1m x 80m )</t>
  </si>
  <si>
    <t>Pembuatan Jembatan Ulin ( 2m x 60m )</t>
  </si>
  <si>
    <t>Rehab Mushola</t>
  </si>
  <si>
    <t>Semenisasi / Cor Jalan ( 2,5m x 50m )</t>
  </si>
  <si>
    <t>Pembuatan parit / drainase ( 25m )</t>
  </si>
  <si>
    <t>Pelebaran jalan , Jl. Bima/jalan poros ( L: 1m, T:15cm, P: 55m )</t>
  </si>
  <si>
    <t>Pengecoran lapangan serba guna dan pembuatan gawang bola</t>
  </si>
  <si>
    <t>( Panjang 26m, lebar 8m, tebal 6cm, volume 12,48m3 )</t>
  </si>
  <si>
    <t>Pembuatan Tutup parit</t>
  </si>
  <si>
    <t>Perbaikan turap parit di Gg Kasah 5</t>
  </si>
  <si>
    <t>Semenisasi jalan masuk Gg Kasah 4</t>
  </si>
  <si>
    <t>Pembuatan Portal Pintu masuk</t>
  </si>
  <si>
    <t>Pengadaan Alat Kesehatan untuk Posyandu Balita</t>
  </si>
  <si>
    <t>Pengadaan Meja tenis dan perlengkapan untuk Kepemudaan</t>
  </si>
  <si>
    <t>Pengadaan Tiang lampu jalan</t>
  </si>
  <si>
    <t>Pengadaan  tenda ( 6 x 8 m)</t>
  </si>
  <si>
    <t>Pengadaan wirless</t>
  </si>
  <si>
    <t>Pembuatan lampu jalan ( tiang, lampu jalan )</t>
  </si>
  <si>
    <t>56</t>
  </si>
  <si>
    <t>Pembuatan gapura 1</t>
  </si>
  <si>
    <t>Meja jualan makanan alumunium untuk PKK ( 4 Dasa Wisma )</t>
  </si>
  <si>
    <t>4</t>
  </si>
  <si>
    <t>Renovasi Posyandu Bougenville</t>
  </si>
  <si>
    <t>Alat Semprot DBD mini merk Tasco Fogger</t>
  </si>
  <si>
    <t>Konsumsi kerja bakti ( 10.000 x 20 x 10 kali )</t>
  </si>
  <si>
    <t>20</t>
  </si>
  <si>
    <t>porsi</t>
  </si>
  <si>
    <t>Pengadaan peralatan kesehatan  Balita :</t>
  </si>
  <si>
    <t>Timbangan Injak</t>
  </si>
  <si>
    <t>Timbangan Dacin / gantungan balita</t>
  </si>
  <si>
    <t>Celana Timbang</t>
  </si>
  <si>
    <t>Keranjang Timbang</t>
  </si>
  <si>
    <t>Pengadaan Peralatan Kesehatan Lansia :</t>
  </si>
  <si>
    <t>Alat cek gula darah, asam urat, kolesterol</t>
  </si>
  <si>
    <t>Alat cek tekanan darah</t>
  </si>
  <si>
    <t>Tabung oksigen portabel 100 ml</t>
  </si>
  <si>
    <t>Tempat box plastik untuk menyimpan peralatan medis</t>
  </si>
  <si>
    <t>Perlengkapan Olah Raga untuk kegiatan kepemudaan</t>
  </si>
  <si>
    <t>Tiang Besi</t>
  </si>
  <si>
    <t>Net</t>
  </si>
  <si>
    <t>Bolla  Volly</t>
  </si>
  <si>
    <t>Bolla keranjang</t>
  </si>
  <si>
    <t>Ring bola keranjang</t>
  </si>
  <si>
    <t>Tiang besi</t>
  </si>
  <si>
    <t>Pengecatan Posyandu</t>
  </si>
  <si>
    <t>klg</t>
  </si>
  <si>
    <t>Warles untuk kumpulan Habsy</t>
  </si>
  <si>
    <t>Renovasi/Perbaikan Masjid</t>
  </si>
  <si>
    <t xml:space="preserve">Pengerasan Jalan </t>
  </si>
  <si>
    <t>Pembuatan jembatan ulin</t>
  </si>
  <si>
    <t>Kegiatan PKK</t>
  </si>
  <si>
    <t>Konsumsi PKK ( 25 org x 4 keg. )</t>
  </si>
  <si>
    <t>Pkt</t>
  </si>
  <si>
    <t>ATK PKK</t>
  </si>
  <si>
    <t>Kegiatan Dasa Wisma</t>
  </si>
  <si>
    <t>Konsumsi ( 25 org x 4 keg. )</t>
  </si>
  <si>
    <t>Pelatihan Fardu Kifayah : (Laki-laki)</t>
  </si>
  <si>
    <t>Narasumber</t>
  </si>
  <si>
    <t>Org</t>
  </si>
  <si>
    <t>Konsumsi ( 25.000 x 25 x 2 kali )</t>
  </si>
  <si>
    <t>Peralatan pelatihan</t>
  </si>
  <si>
    <t>Pelatihan Fardu Kifayah : (Perempuan)</t>
  </si>
  <si>
    <t>Kegiatan Majelis Ta'lim</t>
  </si>
  <si>
    <t>Konsumsi ( 25.000 x 25 x 3 kali )</t>
  </si>
  <si>
    <t>Pemberian MP ASI untuk Posyandu</t>
  </si>
  <si>
    <t>Kl</t>
  </si>
  <si>
    <t>Bantuan bahan makanan untuk warga kurang mampu</t>
  </si>
  <si>
    <t>Pelatihan peningkatan baca Al Quran dan tajwid</t>
  </si>
  <si>
    <t>Transportasi kader posyandu</t>
  </si>
  <si>
    <t>Pelatihan Pencegahan Kebakaran</t>
  </si>
  <si>
    <t>Pelatihan/Kursus menjahit (2 org )</t>
  </si>
  <si>
    <t>Honor POKMAS</t>
  </si>
  <si>
    <t>Biaya operasional</t>
  </si>
  <si>
    <t>ATK Dasa Wisma</t>
  </si>
  <si>
    <t>Pemberian makanan tambahan dan vitamin di Posyandu</t>
  </si>
  <si>
    <t>Pengadaan perlengkapan sekolah</t>
  </si>
  <si>
    <t>Konsumsi Dasa wisma ( 25 org x 4 keg. )</t>
  </si>
  <si>
    <t>Transportasi kader Posyandu</t>
  </si>
  <si>
    <t>Pelatihan keterampilan</t>
  </si>
  <si>
    <t>ATK RT</t>
  </si>
  <si>
    <t>Konsumsi kegiatan  PKK RT ( 25 org x 4 keg. )</t>
  </si>
  <si>
    <t>Bantuan perlengkapan sekolah untuk anak sekolah</t>
  </si>
  <si>
    <t>Pelatihan keterampilan usaha</t>
  </si>
  <si>
    <t xml:space="preserve">Pelatihan / Sosialisasi Pencegahan Kebakaran </t>
  </si>
  <si>
    <t>ATK Posyandu</t>
  </si>
  <si>
    <t>Bantuan BPJS untuk warga ( 37.800 x 9 bln)</t>
  </si>
  <si>
    <t>Bantuan BPJS untuk warga ( 1 org x 37.800 x 9bln )</t>
  </si>
  <si>
    <t>ktk</t>
  </si>
  <si>
    <t>Bantuan perlengkapan sekolah</t>
  </si>
  <si>
    <t>Konsumsi ( 20.000 x 50x 2 kali )</t>
  </si>
  <si>
    <t>Konsumsi Kegiatan PKK RT ( 25 org x 4 keg. )</t>
  </si>
  <si>
    <t>Konsumsi Kegiatan Dasa Wisma ( 25 org x 4 keg. )</t>
  </si>
  <si>
    <t xml:space="preserve">Bantuan perlengkapan sekolah </t>
  </si>
  <si>
    <t>Pelatihan keterampilan kewirausahaan ( UKM )</t>
  </si>
  <si>
    <t>Pelatihan menjahit</t>
  </si>
  <si>
    <t>Pelatihan pembuatan Kue</t>
  </si>
  <si>
    <t>Kegiatan majelis Ta'lim Burdah</t>
  </si>
  <si>
    <t>Nara sumber( 1 org x 150.000 x 6)</t>
  </si>
  <si>
    <t>Org/Kl</t>
  </si>
  <si>
    <t>Konsumsi ( 20 org x 6 kali )</t>
  </si>
  <si>
    <t>Ktk</t>
  </si>
  <si>
    <t>Pelatihan Pencegahan Kebakaran ( Sosialisasi )</t>
  </si>
  <si>
    <t>Pelatihan Fardu Kifayah :</t>
  </si>
  <si>
    <t>Nara sumber</t>
  </si>
  <si>
    <t>Konsumsi ( 10.000 x 24 x 2 kali )</t>
  </si>
  <si>
    <t>Peralatan Pelatihan</t>
  </si>
  <si>
    <t>Konsumsi kegiatan Dasa Wisma  ( 25 org x 10 kl)</t>
  </si>
  <si>
    <t>Kegiatan yassinan PKK</t>
  </si>
  <si>
    <t>Konsumsi (20 org x 10 kl)</t>
  </si>
  <si>
    <t>org/kl</t>
  </si>
  <si>
    <t>Narasumber ( 1 org x 10 kl )</t>
  </si>
  <si>
    <t>Pemberian makan tambahan dan vitamin untuk Posyandu</t>
  </si>
  <si>
    <t>Bantuan perlengkapan sekolah anak kurang mampu</t>
  </si>
  <si>
    <t>Kegiatan PKK RT</t>
  </si>
  <si>
    <t xml:space="preserve">Pemberian MP ASI untuk Posyandu </t>
  </si>
  <si>
    <t xml:space="preserve">Pelatihan keterampilan </t>
  </si>
  <si>
    <t>Honorarium Pokmas</t>
  </si>
  <si>
    <t>Bantuan perlengkapan sekolah SD</t>
  </si>
  <si>
    <t>Bantuan perlengkapan sekolah SMP</t>
  </si>
  <si>
    <t>Bantuan bahan makanan untuk warga tidak mampu</t>
  </si>
  <si>
    <t xml:space="preserve">Biaya Operasional </t>
  </si>
  <si>
    <t>Pelatihan budidaya Jamur :</t>
  </si>
  <si>
    <t>Makan minum</t>
  </si>
  <si>
    <t>ATK  Dasa Wisma</t>
  </si>
  <si>
    <t>ATK Dasa Wima</t>
  </si>
  <si>
    <t>Pelatihan Bengkel</t>
  </si>
  <si>
    <t>Pelatihan Salon</t>
  </si>
  <si>
    <t>Pelatihan Ketrampilan Usaha</t>
  </si>
  <si>
    <t>Konsumsi Kegiatan peringatan Hari Besar Islam ( 150 org x 1 keg )</t>
  </si>
  <si>
    <t>Pelatihan / Sosialisasi Pencegahan Kebakaran</t>
  </si>
  <si>
    <t>Pelatihan keterampilan usaha dan kerja</t>
  </si>
  <si>
    <t>Pengadaan perlengkapan sekolah SD dan SMP</t>
  </si>
  <si>
    <t>ATK {KK</t>
  </si>
  <si>
    <t>Bantuan BPJS untuk warga ( 37.800 x 9 bln )</t>
  </si>
  <si>
    <t>Konsumsi kegiatan PKK RT ( 25 org x 8 keg)</t>
  </si>
  <si>
    <t>Konsumsi kegiatan Dasa Wisma ( 25 org x 8 keg)</t>
  </si>
  <si>
    <t>Kegiatan pembinaan PHBS</t>
  </si>
  <si>
    <t xml:space="preserve">ATK PKK </t>
  </si>
  <si>
    <t>Honor Pokmas</t>
  </si>
  <si>
    <t>Konsumsi Kegiatan acara masjid ( 100 org x 15.000 x 2 keg. )</t>
  </si>
  <si>
    <t>Konsumsi Kegiatan PKK ( 25 org x 4 keg. )</t>
  </si>
  <si>
    <t>Pemberian makan tambahan dan vitamin di Posyandu</t>
  </si>
  <si>
    <t>Pelatihan keterampilan Bengkel</t>
  </si>
  <si>
    <t>Pelatihan keterampilan Potong rambut</t>
  </si>
  <si>
    <t>Konsumsi Kegiatan Yasinan RT ( 28org  x 6 keg. )</t>
  </si>
  <si>
    <t>Pemberian MP ASI untuk Posyandu ( 100.000 x 11 kali )</t>
  </si>
  <si>
    <t>Pelatihan/ sosialisasi  pencegahan kebakaran</t>
  </si>
  <si>
    <t>Pemberian MP ASI untuk Posyandu ( 200.000 x 10 kali )</t>
  </si>
  <si>
    <t>Pelatihan keterampilan usaha (Tata Boga)</t>
  </si>
  <si>
    <t>Bantuan pengadaan perlengkapan sekolah</t>
  </si>
  <si>
    <t>Kegiatan sosialisasi Narkoba</t>
  </si>
  <si>
    <t>Pemberian MP ASI dan vitamin untuk Posyandu ( 200.000 x 10 kali )</t>
  </si>
  <si>
    <t>Peningkatan bacaan tajuid Qur'an (40 Org)</t>
  </si>
  <si>
    <t>Pemberian makanan tambahan dan vitamin Posyandu</t>
  </si>
  <si>
    <t>Pemberian MP ASI dan vitamin untuk Posyandu ( 200.000 x 5 kali )</t>
  </si>
  <si>
    <t>Bantuan BPJS untuk warga ( 1 org x 37.800  x 9 bln )</t>
  </si>
  <si>
    <t>Bantuan BPJS untuk warga ( 2 org x 37.800  x 9 bln )</t>
  </si>
  <si>
    <t>Pelatihan membuat kue kering :</t>
  </si>
  <si>
    <t>perlengakapan pelatihan</t>
  </si>
  <si>
    <t>Konsumsi</t>
  </si>
  <si>
    <t>Sosialisasi PHBS:</t>
  </si>
  <si>
    <t>Konsumsi pertemuan rutin PKK RT ( 50 org x 12 kl)</t>
  </si>
  <si>
    <t>Penyuluhan program KB:</t>
  </si>
  <si>
    <t>Konsumsi Pertemuan rutin Dasa Wisma ( 40 org x 10 kl)</t>
  </si>
  <si>
    <t>Pelatihan dan sosialisasi pencegahan kebakaran dan penaggulangan bencana kebakaran:</t>
  </si>
  <si>
    <t>Perlengkapan pelatihan</t>
  </si>
  <si>
    <t xml:space="preserve">Pemberian MP ASI dan vitamin untuk Posyandu </t>
  </si>
  <si>
    <t>Konsumsi ( 30org x 1 kali )</t>
  </si>
  <si>
    <t>Kegiatan yasinan PKK</t>
  </si>
  <si>
    <t>Konsumsi ( 25 org x 10 kali )</t>
  </si>
  <si>
    <t>Nara sumber ( 1 org x 10 kali )</t>
  </si>
  <si>
    <t>Belajar Baca Al Qur'an dan Tajwid</t>
  </si>
  <si>
    <t>Pengajar ( 1 org x 20 kali )</t>
  </si>
  <si>
    <t>Konsumsi kegiatan Dasa Wisma ( 25 org x 4 keg. )</t>
  </si>
  <si>
    <t>Konsumsi kegiatan PKK ( 25 org x 4 keg. )</t>
  </si>
  <si>
    <t>Bantuan BPJS untuk warga ( 3 org x 37.800 x 9 bln )</t>
  </si>
  <si>
    <t>ATK  Dasa  Wisma</t>
  </si>
  <si>
    <t>RT 19</t>
  </si>
  <si>
    <t>RT 11</t>
  </si>
  <si>
    <t>RT 16</t>
  </si>
  <si>
    <t>Realisasi</t>
  </si>
  <si>
    <t>ATK</t>
  </si>
  <si>
    <t>RT 01</t>
  </si>
  <si>
    <t>RT 02</t>
  </si>
  <si>
    <t>RT 03</t>
  </si>
  <si>
    <t>RT 04</t>
  </si>
  <si>
    <t>RT 06</t>
  </si>
  <si>
    <t>RT 05</t>
  </si>
  <si>
    <t>RT 07</t>
  </si>
  <si>
    <t>RT 08</t>
  </si>
  <si>
    <t>RT 09</t>
  </si>
  <si>
    <t>RT 10</t>
  </si>
  <si>
    <t>RT 12</t>
  </si>
  <si>
    <t>RT 13</t>
  </si>
  <si>
    <t>RT 14</t>
  </si>
  <si>
    <t>RT 15</t>
  </si>
  <si>
    <t>RT 17</t>
  </si>
  <si>
    <t>RT 18</t>
  </si>
  <si>
    <t>RT 20</t>
  </si>
  <si>
    <t>Pelatihan fardhu kifayah</t>
  </si>
  <si>
    <t>RT 21</t>
  </si>
  <si>
    <t>RT 22</t>
  </si>
  <si>
    <t>RT 23</t>
  </si>
  <si>
    <t>RT 24</t>
  </si>
  <si>
    <t>RT 25</t>
  </si>
  <si>
    <t>Camat  Sambutan</t>
  </si>
  <si>
    <t>A</t>
  </si>
  <si>
    <t>B</t>
  </si>
  <si>
    <t>Pemberdayaan Masyarakat di  Kelurahan Sungai Kapih</t>
  </si>
  <si>
    <t>Pembangunan Sarana dan Prasarana Kelurahan</t>
  </si>
  <si>
    <t>Fisik</t>
  </si>
  <si>
    <t>Keuangan</t>
  </si>
  <si>
    <t>Semenisasi gang</t>
  </si>
  <si>
    <t>Konsumsi kerja bakti</t>
  </si>
  <si>
    <t>6</t>
  </si>
  <si>
    <t>8</t>
  </si>
  <si>
    <t>Pengadaan CCTV dan kelengkapannya</t>
  </si>
  <si>
    <t>Perbaikan jembatan kayu</t>
  </si>
  <si>
    <t>Pengadaan meja Posyandu</t>
  </si>
  <si>
    <t>Pengadaan kursi Posyandu</t>
  </si>
  <si>
    <t>Perbaikan jembatan</t>
  </si>
  <si>
    <t>Pengadaan tenda ( 4 x 8 M)</t>
  </si>
  <si>
    <t>Pengadaan weirles dam mic</t>
  </si>
  <si>
    <t>Rehab jembatan ( 28 m x 2 m)</t>
  </si>
  <si>
    <t>Pengadaan genset masjid</t>
  </si>
  <si>
    <t>Pengadaan Tenda</t>
  </si>
  <si>
    <t>Banner /spanduk</t>
  </si>
  <si>
    <t xml:space="preserve">Makan minum kerja bakti </t>
  </si>
  <si>
    <t>Pengadaan kursi plastik</t>
  </si>
  <si>
    <t>Pengecoran lapangan bulu tangkis</t>
  </si>
  <si>
    <t>Perbaikan Posyandu</t>
  </si>
  <si>
    <t>Pengecoran jalan depan Posyandu</t>
  </si>
  <si>
    <t>Meninggikan parit</t>
  </si>
  <si>
    <t>Pengadaan CCTV Masjid</t>
  </si>
  <si>
    <t>Pengadaan Mesin Rumput</t>
  </si>
  <si>
    <t>Pembuatan drainase</t>
  </si>
  <si>
    <t>Pengadaan tiang lampu penerangan</t>
  </si>
  <si>
    <t xml:space="preserve">Pengecoran gapura </t>
  </si>
  <si>
    <t>Renovasi Poskamling</t>
  </si>
  <si>
    <t>Perbaikan jalan gg.keramat 1 ( kayu ulin)</t>
  </si>
  <si>
    <t>Pembuatan tutup parit</t>
  </si>
  <si>
    <t>Pengadaan umbul-umbul</t>
  </si>
  <si>
    <t>Pengadaan tenda ( 4 x 6 m)</t>
  </si>
  <si>
    <t>Pembuatan tiang lampu dan instalasi</t>
  </si>
  <si>
    <t>Perbaikan gorong-gorong</t>
  </si>
  <si>
    <t>Pengadaan lampu jalan</t>
  </si>
  <si>
    <t>12</t>
  </si>
  <si>
    <t>Pembuatan peta RT</t>
  </si>
  <si>
    <t xml:space="preserve">Pengadaan umbul-umbul dan sablon </t>
  </si>
  <si>
    <t>14</t>
  </si>
  <si>
    <t>Pengadaan  tangga lipat</t>
  </si>
  <si>
    <t>Pengadaan  kursi RT</t>
  </si>
  <si>
    <t>Pembuatan bor biopori manual</t>
  </si>
  <si>
    <t>Pemeliharaan lingkungan Posyandu</t>
  </si>
  <si>
    <t>pengadaan kertas untuk cek gula darah,asam urat</t>
  </si>
  <si>
    <t>Pengadaan seragam PKK</t>
  </si>
  <si>
    <t xml:space="preserve">Pengadaan alat kebersihan </t>
  </si>
  <si>
    <t>Pembuatan kenopi langgar</t>
  </si>
  <si>
    <t>Bantuan perlengkapan  sekolah</t>
  </si>
  <si>
    <t>16</t>
  </si>
  <si>
    <t>Banner</t>
  </si>
  <si>
    <t>Pelatihan mengukir buah</t>
  </si>
  <si>
    <t>Bimtek Dasa Wisma</t>
  </si>
  <si>
    <t>Banner / spanduk</t>
  </si>
  <si>
    <t>19</t>
  </si>
  <si>
    <t>Bantuan bahan makan untuk warga kurang mampu</t>
  </si>
  <si>
    <t>Pengadan Banner</t>
  </si>
  <si>
    <t>15</t>
  </si>
  <si>
    <t>Konsumsi kegiatan yassinan ( 25 org x 6 kl)</t>
  </si>
  <si>
    <t>150</t>
  </si>
  <si>
    <t>Bennar/spanduk</t>
  </si>
  <si>
    <t>Bantuan perlengkapan sekolah untuk warga kurang mampu</t>
  </si>
  <si>
    <t>Bantuan sembako bagi warga kurang mampu</t>
  </si>
  <si>
    <t>17</t>
  </si>
  <si>
    <t>11</t>
  </si>
  <si>
    <t>Pembuatan Banner</t>
  </si>
  <si>
    <t>18</t>
  </si>
  <si>
    <t>Bantuan peralatan sekolah</t>
  </si>
  <si>
    <t>5</t>
  </si>
  <si>
    <t>Kegiatan Karang taruna</t>
  </si>
  <si>
    <t>Pengadaan Banner</t>
  </si>
  <si>
    <t xml:space="preserve">Kegiatan yassinan RT </t>
  </si>
  <si>
    <t>Bantuan perlengkapan anak sekolah</t>
  </si>
  <si>
    <t>Pelatihan fardhu kifayah ( pria)</t>
  </si>
  <si>
    <t>Pelatihan fardhu kifayah ( wanita)</t>
  </si>
  <si>
    <t xml:space="preserve">Pengadaan perlengkapan sekolah </t>
  </si>
  <si>
    <t>Bimtek Dasa wisma</t>
  </si>
  <si>
    <t>Konsumsi kegiatan Bank Sampah ( 20 org x 10 kl)</t>
  </si>
  <si>
    <t>Kegiatan pelatihan tajwid</t>
  </si>
  <si>
    <t>Bantuan perlemngkapan anak sekolah</t>
  </si>
  <si>
    <t>Banner/spanduk</t>
  </si>
  <si>
    <t>Bantuan bahan makana untuk warga kurang mampu</t>
  </si>
  <si>
    <t>9</t>
  </si>
  <si>
    <t>Pelatihan fardhu Kifayah ( Pria)</t>
  </si>
  <si>
    <t>Pelatihan fardhu Kifayah ( wanita)</t>
  </si>
  <si>
    <t>Sosialisasi /Pembinaan PHBS kader dasa Wisma</t>
  </si>
  <si>
    <t>Pengadaan Banner / Spanduk</t>
  </si>
  <si>
    <t>Kegiatan senam kesehatan</t>
  </si>
  <si>
    <t>Pembinaan PIK Remaja</t>
  </si>
  <si>
    <t>21</t>
  </si>
  <si>
    <t>Bintek Dasa Wisma</t>
  </si>
  <si>
    <t>Sosialisasi Narkoba</t>
  </si>
  <si>
    <t>Sosialisasi narkoba</t>
  </si>
  <si>
    <t>Pelatihan fardu kifayah</t>
  </si>
  <si>
    <t>Kegiatan habsy</t>
  </si>
  <si>
    <t>Pembuatan parkir masjid</t>
  </si>
  <si>
    <t>Pengadaan warles</t>
  </si>
  <si>
    <t xml:space="preserve">Pembuatan saluran air </t>
  </si>
  <si>
    <t xml:space="preserve">Pembuatan pagar Posyandu </t>
  </si>
  <si>
    <t>Pengecoean Gg.Arjuna</t>
  </si>
  <si>
    <t>34</t>
  </si>
  <si>
    <t>titik</t>
  </si>
  <si>
    <t xml:space="preserve">Pelebaran Badan Jalan </t>
  </si>
  <si>
    <t>BULAN : Desember</t>
  </si>
  <si>
    <t>Samarinda, 30  Desember 2022</t>
  </si>
  <si>
    <t>Misbahul Munir Alhabsyi,SE</t>
  </si>
  <si>
    <t>NIP. 1972050420100110007</t>
  </si>
  <si>
    <t>50</t>
  </si>
  <si>
    <t>KLEURAHAN SUNGAI KAPIH KECAMATAN SAMBUTAN</t>
  </si>
</sst>
</file>

<file path=xl/styles.xml><?xml version="1.0" encoding="utf-8"?>
<styleSheet xmlns="http://schemas.openxmlformats.org/spreadsheetml/2006/main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6" formatCode="_-* #,##0_-;\-* #,##0_-;_-* &quot;-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 Narrow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23">
    <xf numFmtId="0" fontId="0" fillId="0" borderId="0"/>
    <xf numFmtId="43" fontId="9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166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43" fontId="16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/>
    <xf numFmtId="166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/>
    <xf numFmtId="166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/>
    <xf numFmtId="166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</cellStyleXfs>
  <cellXfs count="150">
    <xf numFmtId="0" fontId="0" fillId="0" borderId="0" xfId="0"/>
    <xf numFmtId="41" fontId="10" fillId="6" borderId="8" xfId="0" applyNumberFormat="1" applyFont="1" applyFill="1" applyBorder="1" applyAlignment="1">
      <alignment vertical="center" wrapText="1"/>
    </xf>
    <xf numFmtId="14" fontId="10" fillId="6" borderId="8" xfId="0" applyNumberFormat="1" applyFont="1" applyFill="1" applyBorder="1" applyAlignment="1">
      <alignment vertical="center" wrapText="1"/>
    </xf>
    <xf numFmtId="10" fontId="10" fillId="6" borderId="8" xfId="0" quotePrefix="1" applyNumberFormat="1" applyFont="1" applyFill="1" applyBorder="1" applyAlignment="1">
      <alignment horizontal="center" vertical="center"/>
    </xf>
    <xf numFmtId="41" fontId="10" fillId="4" borderId="1" xfId="0" applyNumberFormat="1" applyFont="1" applyFill="1" applyBorder="1" applyAlignment="1">
      <alignment horizontal="center" vertical="center"/>
    </xf>
    <xf numFmtId="10" fontId="10" fillId="6" borderId="1" xfId="0" applyNumberFormat="1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14" fontId="10" fillId="0" borderId="8" xfId="0" applyNumberFormat="1" applyFont="1" applyFill="1" applyBorder="1" applyAlignment="1">
      <alignment vertical="center" wrapText="1"/>
    </xf>
    <xf numFmtId="10" fontId="10" fillId="6" borderId="8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/>
    <xf numFmtId="0" fontId="10" fillId="0" borderId="8" xfId="0" applyFont="1" applyFill="1" applyBorder="1" applyAlignment="1">
      <alignment horizontal="center" vertical="center" wrapText="1"/>
    </xf>
    <xf numFmtId="41" fontId="10" fillId="0" borderId="8" xfId="0" quotePrefix="1" applyNumberFormat="1" applyFont="1" applyFill="1" applyBorder="1" applyAlignment="1">
      <alignment horizontal="center" vertical="center"/>
    </xf>
    <xf numFmtId="4" fontId="10" fillId="0" borderId="8" xfId="0" quotePrefix="1" applyNumberFormat="1" applyFont="1" applyFill="1" applyBorder="1" applyAlignment="1">
      <alignment horizontal="center" vertical="center"/>
    </xf>
    <xf numFmtId="10" fontId="10" fillId="0" borderId="8" xfId="0" quotePrefix="1" applyNumberFormat="1" applyFont="1" applyFill="1" applyBorder="1" applyAlignment="1">
      <alignment horizontal="center" vertical="center"/>
    </xf>
    <xf numFmtId="3" fontId="10" fillId="6" borderId="8" xfId="0" applyNumberFormat="1" applyFont="1" applyFill="1" applyBorder="1" applyAlignment="1">
      <alignment vertical="center" wrapText="1"/>
    </xf>
    <xf numFmtId="3" fontId="10" fillId="0" borderId="8" xfId="0" applyNumberFormat="1" applyFont="1" applyFill="1" applyBorder="1" applyAlignment="1">
      <alignment vertical="center" wrapText="1"/>
    </xf>
    <xf numFmtId="41" fontId="10" fillId="0" borderId="8" xfId="0" quotePrefix="1" applyNumberFormat="1" applyFont="1" applyFill="1" applyBorder="1" applyAlignment="1">
      <alignment horizontal="right" vertical="center"/>
    </xf>
    <xf numFmtId="0" fontId="14" fillId="2" borderId="5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/>
    </xf>
    <xf numFmtId="3" fontId="5" fillId="0" borderId="0" xfId="0" applyNumberFormat="1" applyFont="1" applyAlignment="1"/>
    <xf numFmtId="41" fontId="5" fillId="0" borderId="0" xfId="0" applyNumberFormat="1" applyFont="1" applyAlignment="1">
      <alignment horizontal="right"/>
    </xf>
    <xf numFmtId="41" fontId="5" fillId="0" borderId="0" xfId="0" applyNumberFormat="1" applyFont="1"/>
    <xf numFmtId="0" fontId="5" fillId="0" borderId="0" xfId="0" applyFont="1" applyAlignment="1">
      <alignment horizontal="left"/>
    </xf>
    <xf numFmtId="1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41" fontId="5" fillId="0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left" vertical="center"/>
    </xf>
    <xf numFmtId="3" fontId="5" fillId="2" borderId="1" xfId="1" applyNumberFormat="1" applyFont="1" applyFill="1" applyBorder="1" applyAlignment="1">
      <alignment vertical="center"/>
    </xf>
    <xf numFmtId="10" fontId="5" fillId="6" borderId="1" xfId="93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41" fontId="5" fillId="0" borderId="9" xfId="0" applyNumberFormat="1" applyFont="1" applyFill="1" applyBorder="1" applyAlignment="1">
      <alignment horizontal="right" vertical="center"/>
    </xf>
    <xf numFmtId="14" fontId="5" fillId="2" borderId="9" xfId="0" applyNumberFormat="1" applyFont="1" applyFill="1" applyBorder="1" applyAlignment="1">
      <alignment vertical="center" wrapText="1"/>
    </xf>
    <xf numFmtId="3" fontId="5" fillId="2" borderId="9" xfId="0" applyNumberFormat="1" applyFont="1" applyFill="1" applyBorder="1" applyAlignment="1">
      <alignment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41" fontId="5" fillId="2" borderId="9" xfId="0" applyNumberFormat="1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41" fontId="5" fillId="0" borderId="1" xfId="0" applyNumberFormat="1" applyFont="1" applyBorder="1" applyAlignment="1">
      <alignment horizontal="right"/>
    </xf>
    <xf numFmtId="41" fontId="5" fillId="0" borderId="1" xfId="0" applyNumberFormat="1" applyFont="1" applyBorder="1"/>
    <xf numFmtId="10" fontId="5" fillId="0" borderId="1" xfId="0" applyNumberFormat="1" applyFont="1" applyBorder="1"/>
    <xf numFmtId="10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0" borderId="4" xfId="0" applyFont="1" applyBorder="1" applyAlignment="1">
      <alignment horizontal="center"/>
    </xf>
    <xf numFmtId="10" fontId="5" fillId="0" borderId="1" xfId="212" applyNumberFormat="1" applyFont="1" applyFill="1" applyBorder="1" applyAlignment="1">
      <alignment horizontal="center" vertical="center"/>
    </xf>
    <xf numFmtId="0" fontId="5" fillId="0" borderId="1" xfId="212" applyFont="1" applyBorder="1"/>
    <xf numFmtId="0" fontId="5" fillId="0" borderId="1" xfId="212" applyFont="1" applyBorder="1" applyAlignment="1">
      <alignment horizontal="center"/>
    </xf>
    <xf numFmtId="0" fontId="5" fillId="0" borderId="1" xfId="212" applyFont="1" applyBorder="1" applyAlignment="1">
      <alignment vertical="center"/>
    </xf>
    <xf numFmtId="14" fontId="5" fillId="0" borderId="9" xfId="212" quotePrefix="1" applyNumberFormat="1" applyFont="1" applyBorder="1" applyAlignment="1">
      <alignment horizontal="center" vertical="center" wrapText="1"/>
    </xf>
    <xf numFmtId="14" fontId="5" fillId="0" borderId="9" xfId="212" applyNumberFormat="1" applyFont="1" applyBorder="1" applyAlignment="1">
      <alignment vertical="center" wrapText="1"/>
    </xf>
    <xf numFmtId="41" fontId="5" fillId="0" borderId="1" xfId="212" applyNumberFormat="1" applyFont="1" applyBorder="1"/>
    <xf numFmtId="14" fontId="5" fillId="2" borderId="9" xfId="212" applyNumberFormat="1" applyFont="1" applyFill="1" applyBorder="1" applyAlignment="1">
      <alignment vertical="center" wrapText="1"/>
    </xf>
    <xf numFmtId="41" fontId="5" fillId="2" borderId="9" xfId="212" applyNumberFormat="1" applyFont="1" applyFill="1" applyBorder="1" applyAlignment="1">
      <alignment vertical="center" wrapText="1"/>
    </xf>
    <xf numFmtId="0" fontId="5" fillId="0" borderId="4" xfId="212" applyFont="1" applyBorder="1" applyAlignment="1">
      <alignment horizontal="center" vertical="center"/>
    </xf>
    <xf numFmtId="0" fontId="5" fillId="0" borderId="9" xfId="212" applyFont="1" applyBorder="1" applyAlignment="1">
      <alignment vertical="center"/>
    </xf>
    <xf numFmtId="3" fontId="13" fillId="0" borderId="8" xfId="2" applyNumberFormat="1" applyFont="1" applyBorder="1" applyAlignment="1">
      <alignment horizontal="left"/>
    </xf>
    <xf numFmtId="3" fontId="13" fillId="0" borderId="1" xfId="2" applyNumberFormat="1" applyFont="1" applyBorder="1" applyAlignment="1">
      <alignment horizontal="left"/>
    </xf>
    <xf numFmtId="3" fontId="13" fillId="0" borderId="9" xfId="2" applyNumberFormat="1" applyFont="1" applyBorder="1" applyAlignment="1">
      <alignment horizontal="left"/>
    </xf>
    <xf numFmtId="10" fontId="10" fillId="0" borderId="1" xfId="212" applyNumberFormat="1" applyFont="1" applyFill="1" applyBorder="1" applyAlignment="1">
      <alignment horizontal="center" vertical="center"/>
    </xf>
    <xf numFmtId="10" fontId="5" fillId="0" borderId="9" xfId="212" applyNumberFormat="1" applyFont="1" applyFill="1" applyBorder="1" applyAlignment="1">
      <alignment horizontal="center" vertical="center"/>
    </xf>
    <xf numFmtId="41" fontId="5" fillId="0" borderId="9" xfId="212" applyNumberFormat="1" applyFont="1" applyFill="1" applyBorder="1" applyAlignment="1">
      <alignment horizontal="right" vertical="center"/>
    </xf>
    <xf numFmtId="10" fontId="5" fillId="0" borderId="9" xfId="212" quotePrefix="1" applyNumberFormat="1" applyFont="1" applyBorder="1" applyAlignment="1">
      <alignment horizontal="center" vertical="center"/>
    </xf>
    <xf numFmtId="14" fontId="10" fillId="0" borderId="1" xfId="212" applyNumberFormat="1" applyFont="1" applyFill="1" applyBorder="1" applyAlignment="1">
      <alignment vertical="center" wrapText="1"/>
    </xf>
    <xf numFmtId="41" fontId="10" fillId="0" borderId="1" xfId="212" applyNumberFormat="1" applyFont="1" applyFill="1" applyBorder="1" applyAlignment="1">
      <alignment vertical="center" wrapText="1"/>
    </xf>
    <xf numFmtId="43" fontId="10" fillId="0" borderId="1" xfId="212" applyNumberFormat="1" applyFont="1" applyFill="1" applyBorder="1" applyAlignment="1">
      <alignment vertical="center" wrapText="1"/>
    </xf>
    <xf numFmtId="14" fontId="10" fillId="2" borderId="9" xfId="212" applyNumberFormat="1" applyFont="1" applyFill="1" applyBorder="1" applyAlignment="1">
      <alignment vertical="center" wrapText="1"/>
    </xf>
    <xf numFmtId="3" fontId="15" fillId="0" borderId="8" xfId="2" applyNumberFormat="1" applyFont="1" applyBorder="1" applyAlignment="1">
      <alignment horizontal="left"/>
    </xf>
    <xf numFmtId="0" fontId="10" fillId="0" borderId="1" xfId="212" applyFont="1" applyBorder="1" applyAlignment="1">
      <alignment vertical="center"/>
    </xf>
    <xf numFmtId="0" fontId="10" fillId="0" borderId="1" xfId="212" applyFont="1" applyBorder="1"/>
    <xf numFmtId="0" fontId="5" fillId="0" borderId="1" xfId="212" applyFont="1" applyBorder="1" applyAlignment="1">
      <alignment vertical="center" wrapText="1"/>
    </xf>
    <xf numFmtId="3" fontId="15" fillId="0" borderId="1" xfId="2" applyNumberFormat="1" applyFont="1" applyBorder="1" applyAlignment="1">
      <alignment horizontal="left"/>
    </xf>
    <xf numFmtId="0" fontId="5" fillId="0" borderId="8" xfId="212" applyFont="1" applyBorder="1" applyAlignment="1">
      <alignment vertical="center"/>
    </xf>
    <xf numFmtId="0" fontId="5" fillId="0" borderId="6" xfId="212" applyFont="1" applyBorder="1" applyAlignment="1">
      <alignment horizontal="center" vertical="center"/>
    </xf>
    <xf numFmtId="3" fontId="10" fillId="0" borderId="1" xfId="212" applyNumberFormat="1" applyFont="1" applyFill="1" applyBorder="1" applyAlignment="1">
      <alignment vertical="center" wrapText="1"/>
    </xf>
    <xf numFmtId="3" fontId="5" fillId="0" borderId="9" xfId="212" applyNumberFormat="1" applyFont="1" applyBorder="1" applyAlignment="1">
      <alignment vertical="center" wrapText="1"/>
    </xf>
    <xf numFmtId="3" fontId="5" fillId="0" borderId="1" xfId="212" applyNumberFormat="1" applyFont="1" applyBorder="1" applyAlignment="1"/>
    <xf numFmtId="3" fontId="5" fillId="0" borderId="1" xfId="214" applyNumberFormat="1" applyFont="1" applyBorder="1" applyAlignment="1"/>
    <xf numFmtId="3" fontId="5" fillId="0" borderId="9" xfId="214" applyNumberFormat="1" applyFont="1" applyBorder="1" applyAlignment="1"/>
    <xf numFmtId="3" fontId="5" fillId="2" borderId="9" xfId="212" applyNumberFormat="1" applyFont="1" applyFill="1" applyBorder="1" applyAlignment="1">
      <alignment vertical="center" wrapText="1"/>
    </xf>
    <xf numFmtId="41" fontId="10" fillId="0" borderId="1" xfId="212" applyNumberFormat="1" applyFont="1" applyFill="1" applyBorder="1" applyAlignment="1">
      <alignment horizontal="right" vertical="center" wrapText="1"/>
    </xf>
    <xf numFmtId="41" fontId="5" fillId="0" borderId="9" xfId="212" applyNumberFormat="1" applyFont="1" applyBorder="1" applyAlignment="1">
      <alignment horizontal="right"/>
    </xf>
    <xf numFmtId="41" fontId="5" fillId="2" borderId="9" xfId="212" applyNumberFormat="1" applyFont="1" applyFill="1" applyBorder="1" applyAlignment="1">
      <alignment horizontal="right" vertical="center" wrapText="1"/>
    </xf>
    <xf numFmtId="9" fontId="5" fillId="0" borderId="1" xfId="304" applyFont="1" applyFill="1" applyBorder="1" applyAlignment="1">
      <alignment horizontal="center" vertical="center"/>
    </xf>
    <xf numFmtId="9" fontId="5" fillId="0" borderId="9" xfId="304" applyFont="1" applyFill="1" applyBorder="1" applyAlignment="1">
      <alignment horizontal="center" vertical="center"/>
    </xf>
    <xf numFmtId="0" fontId="5" fillId="0" borderId="1" xfId="212" applyBorder="1" applyAlignment="1">
      <alignment vertical="center"/>
    </xf>
    <xf numFmtId="3" fontId="18" fillId="0" borderId="1" xfId="2" applyNumberFormat="1" applyFont="1" applyBorder="1" applyAlignment="1">
      <alignment horizontal="left"/>
    </xf>
    <xf numFmtId="3" fontId="18" fillId="0" borderId="9" xfId="2" applyNumberFormat="1" applyFont="1" applyBorder="1" applyAlignment="1">
      <alignment horizontal="left"/>
    </xf>
    <xf numFmtId="0" fontId="5" fillId="0" borderId="9" xfId="212" applyBorder="1" applyAlignment="1">
      <alignment vertical="center"/>
    </xf>
    <xf numFmtId="3" fontId="5" fillId="0" borderId="1" xfId="326" applyNumberFormat="1" applyFont="1" applyBorder="1" applyAlignment="1"/>
    <xf numFmtId="9" fontId="0" fillId="0" borderId="1" xfId="333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5" fillId="0" borderId="4" xfId="0" quotePrefix="1" applyFont="1" applyBorder="1" applyAlignment="1">
      <alignment horizontal="center" vertical="center"/>
    </xf>
    <xf numFmtId="0" fontId="19" fillId="0" borderId="1" xfId="0" applyFont="1" applyBorder="1"/>
    <xf numFmtId="43" fontId="5" fillId="0" borderId="1" xfId="341" applyFont="1" applyBorder="1" applyAlignment="1"/>
    <xf numFmtId="0" fontId="0" fillId="2" borderId="1" xfId="0" applyFill="1" applyBorder="1" applyAlignment="1">
      <alignment vertical="center"/>
    </xf>
    <xf numFmtId="0" fontId="19" fillId="0" borderId="1" xfId="0" applyFont="1" applyBorder="1" applyAlignment="1">
      <alignment vertical="center"/>
    </xf>
    <xf numFmtId="3" fontId="5" fillId="0" borderId="1" xfId="326" quotePrefix="1" applyNumberFormat="1" applyFont="1" applyBorder="1" applyAlignment="1"/>
    <xf numFmtId="41" fontId="5" fillId="0" borderId="9" xfId="212" applyNumberFormat="1" applyFont="1" applyBorder="1" applyAlignment="1">
      <alignment vertical="center" wrapText="1"/>
    </xf>
    <xf numFmtId="41" fontId="5" fillId="0" borderId="1" xfId="214" applyNumberFormat="1" applyFont="1" applyBorder="1" applyAlignment="1"/>
    <xf numFmtId="41" fontId="5" fillId="0" borderId="1" xfId="214" applyNumberFormat="1" applyFont="1" applyBorder="1" applyAlignment="1">
      <alignment vertical="center"/>
    </xf>
    <xf numFmtId="41" fontId="4" fillId="0" borderId="1" xfId="0" applyNumberFormat="1" applyFont="1" applyBorder="1" applyAlignment="1">
      <alignment horizontal="right"/>
    </xf>
    <xf numFmtId="41" fontId="4" fillId="0" borderId="1" xfId="326" applyNumberFormat="1" applyFont="1" applyBorder="1" applyAlignment="1"/>
    <xf numFmtId="3" fontId="4" fillId="0" borderId="1" xfId="326" applyNumberFormat="1" applyFont="1" applyBorder="1" applyAlignment="1"/>
    <xf numFmtId="3" fontId="4" fillId="0" borderId="1" xfId="326" quotePrefix="1" applyNumberFormat="1" applyFont="1" applyBorder="1" applyAlignment="1"/>
    <xf numFmtId="0" fontId="5" fillId="0" borderId="0" xfId="0" applyFont="1" applyFill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212" applyFont="1" applyBorder="1" applyAlignment="1">
      <alignment vertical="center"/>
    </xf>
    <xf numFmtId="14" fontId="3" fillId="0" borderId="9" xfId="212" quotePrefix="1" applyNumberFormat="1" applyFont="1" applyBorder="1" applyAlignment="1">
      <alignment horizontal="center" vertical="center" wrapText="1"/>
    </xf>
    <xf numFmtId="14" fontId="3" fillId="0" borderId="9" xfId="212" applyNumberFormat="1" applyFont="1" applyBorder="1" applyAlignment="1">
      <alignment vertical="center" wrapText="1"/>
    </xf>
    <xf numFmtId="164" fontId="3" fillId="0" borderId="1" xfId="1" quotePrefix="1" applyNumberFormat="1" applyFont="1" applyBorder="1" applyAlignment="1"/>
    <xf numFmtId="0" fontId="3" fillId="0" borderId="4" xfId="212" quotePrefix="1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3" fontId="10" fillId="4" borderId="1" xfId="0" applyNumberFormat="1" applyFont="1" applyFill="1" applyBorder="1" applyAlignment="1">
      <alignment horizontal="center" vertical="center" wrapText="1"/>
    </xf>
    <xf numFmtId="14" fontId="2" fillId="0" borderId="9" xfId="212" quotePrefix="1" applyNumberFormat="1" applyFont="1" applyBorder="1" applyAlignment="1">
      <alignment horizontal="center" vertical="center" wrapText="1"/>
    </xf>
    <xf numFmtId="14" fontId="2" fillId="0" borderId="9" xfId="212" applyNumberFormat="1" applyFont="1" applyBorder="1" applyAlignment="1">
      <alignment vertical="center" wrapText="1"/>
    </xf>
    <xf numFmtId="0" fontId="1" fillId="0" borderId="0" xfId="0" applyFont="1" applyAlignment="1">
      <alignment horizontal="left"/>
    </xf>
    <xf numFmtId="41" fontId="1" fillId="0" borderId="0" xfId="0" applyNumberFormat="1" applyFont="1"/>
    <xf numFmtId="0" fontId="12" fillId="5" borderId="8" xfId="0" quotePrefix="1" applyFont="1" applyFill="1" applyBorder="1" applyAlignment="1">
      <alignment horizontal="center" vertical="center"/>
    </xf>
    <xf numFmtId="3" fontId="12" fillId="5" borderId="8" xfId="0" quotePrefix="1" applyNumberFormat="1" applyFont="1" applyFill="1" applyBorder="1" applyAlignment="1">
      <alignment vertical="center"/>
    </xf>
    <xf numFmtId="41" fontId="12" fillId="5" borderId="8" xfId="0" quotePrefix="1" applyNumberFormat="1" applyFont="1" applyFill="1" applyBorder="1" applyAlignment="1">
      <alignment horizontal="right" vertical="center"/>
    </xf>
    <xf numFmtId="41" fontId="12" fillId="5" borderId="8" xfId="0" quotePrefix="1" applyNumberFormat="1" applyFont="1" applyFill="1" applyBorder="1" applyAlignment="1">
      <alignment horizontal="center" vertical="center"/>
    </xf>
    <xf numFmtId="0" fontId="10" fillId="3" borderId="9" xfId="0" quotePrefix="1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left" vertical="center"/>
    </xf>
    <xf numFmtId="3" fontId="10" fillId="3" borderId="9" xfId="0" quotePrefix="1" applyNumberFormat="1" applyFont="1" applyFill="1" applyBorder="1" applyAlignment="1">
      <alignment vertical="center"/>
    </xf>
    <xf numFmtId="10" fontId="10" fillId="3" borderId="9" xfId="93" applyNumberFormat="1" applyFont="1" applyFill="1" applyBorder="1" applyAlignment="1">
      <alignment horizontal="center" vertical="center"/>
    </xf>
    <xf numFmtId="41" fontId="10" fillId="3" borderId="9" xfId="0" applyNumberFormat="1" applyFont="1" applyFill="1" applyBorder="1" applyAlignment="1">
      <alignment horizontal="right" vertical="center"/>
    </xf>
    <xf numFmtId="10" fontId="10" fillId="3" borderId="9" xfId="0" applyNumberFormat="1" applyFont="1" applyFill="1" applyBorder="1" applyAlignment="1">
      <alignment horizontal="center" vertical="center"/>
    </xf>
    <xf numFmtId="10" fontId="5" fillId="0" borderId="9" xfId="0" applyNumberFormat="1" applyFont="1" applyFill="1" applyBorder="1" applyAlignment="1">
      <alignment horizontal="center" vertical="center"/>
    </xf>
    <xf numFmtId="14" fontId="1" fillId="0" borderId="9" xfId="212" quotePrefix="1" applyNumberFormat="1" applyFont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3" fontId="10" fillId="4" borderId="1" xfId="0" applyNumberFormat="1" applyFont="1" applyFill="1" applyBorder="1" applyAlignment="1">
      <alignment horizontal="center" vertical="center" wrapText="1"/>
    </xf>
  </cellXfs>
  <cellStyles count="423">
    <cellStyle name="Comma" xfId="1" builtinId="3"/>
    <cellStyle name="Comma [0] 2" xfId="5"/>
    <cellStyle name="Comma [0] 2 2" xfId="118"/>
    <cellStyle name="Comma [0] 2 2 2" xfId="329"/>
    <cellStyle name="Comma [0] 2 3" xfId="216"/>
    <cellStyle name="Comma [0] 3" xfId="115"/>
    <cellStyle name="Comma [0] 3 2" xfId="326"/>
    <cellStyle name="Comma [0] 4" xfId="214"/>
    <cellStyle name="Comma 10" xfId="17"/>
    <cellStyle name="Comma 10 2" xfId="130"/>
    <cellStyle name="Comma 10 2 2" xfId="341"/>
    <cellStyle name="Comma 10 3" xfId="228"/>
    <cellStyle name="Comma 100" xfId="109"/>
    <cellStyle name="Comma 100 2" xfId="320"/>
    <cellStyle name="Comma 101" xfId="110"/>
    <cellStyle name="Comma 101 2" xfId="321"/>
    <cellStyle name="Comma 102" xfId="111"/>
    <cellStyle name="Comma 102 2" xfId="322"/>
    <cellStyle name="Comma 103" xfId="112"/>
    <cellStyle name="Comma 103 2" xfId="323"/>
    <cellStyle name="Comma 104" xfId="113"/>
    <cellStyle name="Comma 104 2" xfId="324"/>
    <cellStyle name="Comma 105" xfId="114"/>
    <cellStyle name="Comma 105 2" xfId="325"/>
    <cellStyle name="Comma 106" xfId="116"/>
    <cellStyle name="Comma 106 2" xfId="327"/>
    <cellStyle name="Comma 107" xfId="209"/>
    <cellStyle name="Comma 107 2" xfId="420"/>
    <cellStyle name="Comma 108" xfId="211"/>
    <cellStyle name="Comma 108 2" xfId="422"/>
    <cellStyle name="Comma 109" xfId="208"/>
    <cellStyle name="Comma 109 2" xfId="419"/>
    <cellStyle name="Comma 11" xfId="18"/>
    <cellStyle name="Comma 11 2" xfId="131"/>
    <cellStyle name="Comma 11 2 2" xfId="342"/>
    <cellStyle name="Comma 11 3" xfId="229"/>
    <cellStyle name="Comma 110" xfId="210"/>
    <cellStyle name="Comma 110 2" xfId="421"/>
    <cellStyle name="Comma 111" xfId="213"/>
    <cellStyle name="Comma 12" xfId="19"/>
    <cellStyle name="Comma 12 2" xfId="132"/>
    <cellStyle name="Comma 12 2 2" xfId="343"/>
    <cellStyle name="Comma 12 3" xfId="230"/>
    <cellStyle name="Comma 13" xfId="20"/>
    <cellStyle name="Comma 13 2" xfId="133"/>
    <cellStyle name="Comma 13 2 2" xfId="344"/>
    <cellStyle name="Comma 13 3" xfId="231"/>
    <cellStyle name="Comma 14" xfId="21"/>
    <cellStyle name="Comma 14 2" xfId="134"/>
    <cellStyle name="Comma 14 2 2" xfId="345"/>
    <cellStyle name="Comma 14 3" xfId="232"/>
    <cellStyle name="Comma 15" xfId="22"/>
    <cellStyle name="Comma 15 2" xfId="135"/>
    <cellStyle name="Comma 15 2 2" xfId="346"/>
    <cellStyle name="Comma 15 3" xfId="233"/>
    <cellStyle name="Comma 16" xfId="23"/>
    <cellStyle name="Comma 16 2" xfId="136"/>
    <cellStyle name="Comma 16 2 2" xfId="347"/>
    <cellStyle name="Comma 16 3" xfId="234"/>
    <cellStyle name="Comma 17" xfId="24"/>
    <cellStyle name="Comma 17 2" xfId="137"/>
    <cellStyle name="Comma 17 2 2" xfId="348"/>
    <cellStyle name="Comma 17 3" xfId="235"/>
    <cellStyle name="Comma 18" xfId="25"/>
    <cellStyle name="Comma 18 2" xfId="138"/>
    <cellStyle name="Comma 18 2 2" xfId="349"/>
    <cellStyle name="Comma 18 3" xfId="236"/>
    <cellStyle name="Comma 19" xfId="26"/>
    <cellStyle name="Comma 19 2" xfId="139"/>
    <cellStyle name="Comma 19 2 2" xfId="350"/>
    <cellStyle name="Comma 19 3" xfId="237"/>
    <cellStyle name="Comma 2" xfId="8"/>
    <cellStyle name="Comma 2 2" xfId="121"/>
    <cellStyle name="Comma 2 2 2" xfId="332"/>
    <cellStyle name="Comma 2 3" xfId="219"/>
    <cellStyle name="Comma 20" xfId="27"/>
    <cellStyle name="Comma 20 2" xfId="140"/>
    <cellStyle name="Comma 20 2 2" xfId="351"/>
    <cellStyle name="Comma 20 3" xfId="238"/>
    <cellStyle name="Comma 21" xfId="28"/>
    <cellStyle name="Comma 21 2" xfId="141"/>
    <cellStyle name="Comma 21 2 2" xfId="352"/>
    <cellStyle name="Comma 21 3" xfId="239"/>
    <cellStyle name="Comma 22" xfId="29"/>
    <cellStyle name="Comma 22 2" xfId="142"/>
    <cellStyle name="Comma 22 2 2" xfId="353"/>
    <cellStyle name="Comma 22 3" xfId="240"/>
    <cellStyle name="Comma 23" xfId="30"/>
    <cellStyle name="Comma 23 2" xfId="143"/>
    <cellStyle name="Comma 23 2 2" xfId="354"/>
    <cellStyle name="Comma 23 3" xfId="241"/>
    <cellStyle name="Comma 24" xfId="31"/>
    <cellStyle name="Comma 24 2" xfId="144"/>
    <cellStyle name="Comma 24 2 2" xfId="355"/>
    <cellStyle name="Comma 24 3" xfId="242"/>
    <cellStyle name="Comma 25" xfId="32"/>
    <cellStyle name="Comma 25 2" xfId="145"/>
    <cellStyle name="Comma 25 2 2" xfId="356"/>
    <cellStyle name="Comma 25 3" xfId="243"/>
    <cellStyle name="Comma 26" xfId="33"/>
    <cellStyle name="Comma 26 2" xfId="146"/>
    <cellStyle name="Comma 26 2 2" xfId="357"/>
    <cellStyle name="Comma 26 3" xfId="244"/>
    <cellStyle name="Comma 27" xfId="34"/>
    <cellStyle name="Comma 27 2" xfId="147"/>
    <cellStyle name="Comma 27 2 2" xfId="358"/>
    <cellStyle name="Comma 27 3" xfId="245"/>
    <cellStyle name="Comma 28" xfId="35"/>
    <cellStyle name="Comma 28 2" xfId="148"/>
    <cellStyle name="Comma 28 2 2" xfId="359"/>
    <cellStyle name="Comma 28 3" xfId="246"/>
    <cellStyle name="Comma 29" xfId="36"/>
    <cellStyle name="Comma 29 2" xfId="149"/>
    <cellStyle name="Comma 29 2 2" xfId="360"/>
    <cellStyle name="Comma 29 3" xfId="247"/>
    <cellStyle name="Comma 3" xfId="11"/>
    <cellStyle name="Comma 3 2" xfId="124"/>
    <cellStyle name="Comma 3 2 2" xfId="335"/>
    <cellStyle name="Comma 3 3" xfId="222"/>
    <cellStyle name="Comma 30" xfId="37"/>
    <cellStyle name="Comma 30 2" xfId="150"/>
    <cellStyle name="Comma 30 2 2" xfId="361"/>
    <cellStyle name="Comma 30 3" xfId="248"/>
    <cellStyle name="Comma 31" xfId="38"/>
    <cellStyle name="Comma 31 2" xfId="151"/>
    <cellStyle name="Comma 31 2 2" xfId="362"/>
    <cellStyle name="Comma 31 3" xfId="249"/>
    <cellStyle name="Comma 32" xfId="39"/>
    <cellStyle name="Comma 32 2" xfId="152"/>
    <cellStyle name="Comma 32 2 2" xfId="363"/>
    <cellStyle name="Comma 32 3" xfId="250"/>
    <cellStyle name="Comma 33" xfId="40"/>
    <cellStyle name="Comma 33 2" xfId="153"/>
    <cellStyle name="Comma 33 2 2" xfId="364"/>
    <cellStyle name="Comma 33 3" xfId="251"/>
    <cellStyle name="Comma 34" xfId="41"/>
    <cellStyle name="Comma 34 2" xfId="154"/>
    <cellStyle name="Comma 34 2 2" xfId="365"/>
    <cellStyle name="Comma 34 3" xfId="252"/>
    <cellStyle name="Comma 35" xfId="42"/>
    <cellStyle name="Comma 35 2" xfId="155"/>
    <cellStyle name="Comma 35 2 2" xfId="366"/>
    <cellStyle name="Comma 35 3" xfId="253"/>
    <cellStyle name="Comma 36" xfId="43"/>
    <cellStyle name="Comma 36 2" xfId="156"/>
    <cellStyle name="Comma 36 2 2" xfId="367"/>
    <cellStyle name="Comma 36 3" xfId="254"/>
    <cellStyle name="Comma 37" xfId="44"/>
    <cellStyle name="Comma 37 2" xfId="157"/>
    <cellStyle name="Comma 37 2 2" xfId="368"/>
    <cellStyle name="Comma 37 3" xfId="255"/>
    <cellStyle name="Comma 38" xfId="45"/>
    <cellStyle name="Comma 38 2" xfId="158"/>
    <cellStyle name="Comma 38 2 2" xfId="369"/>
    <cellStyle name="Comma 38 3" xfId="256"/>
    <cellStyle name="Comma 39" xfId="46"/>
    <cellStyle name="Comma 39 2" xfId="159"/>
    <cellStyle name="Comma 39 2 2" xfId="370"/>
    <cellStyle name="Comma 39 3" xfId="257"/>
    <cellStyle name="Comma 4" xfId="10"/>
    <cellStyle name="Comma 4 2" xfId="123"/>
    <cellStyle name="Comma 4 2 2" xfId="334"/>
    <cellStyle name="Comma 4 3" xfId="221"/>
    <cellStyle name="Comma 40" xfId="47"/>
    <cellStyle name="Comma 40 2" xfId="160"/>
    <cellStyle name="Comma 40 2 2" xfId="371"/>
    <cellStyle name="Comma 40 3" xfId="258"/>
    <cellStyle name="Comma 41" xfId="48"/>
    <cellStyle name="Comma 41 2" xfId="161"/>
    <cellStyle name="Comma 41 2 2" xfId="372"/>
    <cellStyle name="Comma 41 3" xfId="259"/>
    <cellStyle name="Comma 42" xfId="49"/>
    <cellStyle name="Comma 42 2" xfId="162"/>
    <cellStyle name="Comma 42 2 2" xfId="373"/>
    <cellStyle name="Comma 42 3" xfId="260"/>
    <cellStyle name="Comma 43" xfId="50"/>
    <cellStyle name="Comma 43 2" xfId="163"/>
    <cellStyle name="Comma 43 2 2" xfId="374"/>
    <cellStyle name="Comma 43 3" xfId="261"/>
    <cellStyle name="Comma 44" xfId="51"/>
    <cellStyle name="Comma 44 2" xfId="164"/>
    <cellStyle name="Comma 44 2 2" xfId="375"/>
    <cellStyle name="Comma 44 3" xfId="262"/>
    <cellStyle name="Comma 45" xfId="52"/>
    <cellStyle name="Comma 45 2" xfId="165"/>
    <cellStyle name="Comma 45 2 2" xfId="376"/>
    <cellStyle name="Comma 45 3" xfId="263"/>
    <cellStyle name="Comma 46" xfId="53"/>
    <cellStyle name="Comma 46 2" xfId="166"/>
    <cellStyle name="Comma 46 2 2" xfId="377"/>
    <cellStyle name="Comma 46 3" xfId="264"/>
    <cellStyle name="Comma 47" xfId="54"/>
    <cellStyle name="Comma 47 2" xfId="167"/>
    <cellStyle name="Comma 47 2 2" xfId="378"/>
    <cellStyle name="Comma 47 3" xfId="265"/>
    <cellStyle name="Comma 48" xfId="55"/>
    <cellStyle name="Comma 48 2" xfId="168"/>
    <cellStyle name="Comma 48 2 2" xfId="379"/>
    <cellStyle name="Comma 48 3" xfId="266"/>
    <cellStyle name="Comma 49" xfId="56"/>
    <cellStyle name="Comma 49 2" xfId="169"/>
    <cellStyle name="Comma 49 2 2" xfId="380"/>
    <cellStyle name="Comma 49 3" xfId="267"/>
    <cellStyle name="Comma 5" xfId="12"/>
    <cellStyle name="Comma 5 2" xfId="125"/>
    <cellStyle name="Comma 5 2 2" xfId="336"/>
    <cellStyle name="Comma 5 3" xfId="223"/>
    <cellStyle name="Comma 50" xfId="57"/>
    <cellStyle name="Comma 50 2" xfId="170"/>
    <cellStyle name="Comma 50 2 2" xfId="381"/>
    <cellStyle name="Comma 50 3" xfId="268"/>
    <cellStyle name="Comma 51" xfId="58"/>
    <cellStyle name="Comma 51 2" xfId="171"/>
    <cellStyle name="Comma 51 2 2" xfId="382"/>
    <cellStyle name="Comma 51 3" xfId="269"/>
    <cellStyle name="Comma 52" xfId="59"/>
    <cellStyle name="Comma 52 2" xfId="172"/>
    <cellStyle name="Comma 52 2 2" xfId="383"/>
    <cellStyle name="Comma 52 3" xfId="270"/>
    <cellStyle name="Comma 53" xfId="60"/>
    <cellStyle name="Comma 53 2" xfId="173"/>
    <cellStyle name="Comma 53 2 2" xfId="384"/>
    <cellStyle name="Comma 53 3" xfId="271"/>
    <cellStyle name="Comma 54" xfId="61"/>
    <cellStyle name="Comma 54 2" xfId="174"/>
    <cellStyle name="Comma 54 2 2" xfId="385"/>
    <cellStyle name="Comma 54 3" xfId="272"/>
    <cellStyle name="Comma 55" xfId="62"/>
    <cellStyle name="Comma 55 2" xfId="175"/>
    <cellStyle name="Comma 55 2 2" xfId="386"/>
    <cellStyle name="Comma 55 3" xfId="273"/>
    <cellStyle name="Comma 56" xfId="63"/>
    <cellStyle name="Comma 56 2" xfId="176"/>
    <cellStyle name="Comma 56 2 2" xfId="387"/>
    <cellStyle name="Comma 56 3" xfId="274"/>
    <cellStyle name="Comma 57" xfId="64"/>
    <cellStyle name="Comma 57 2" xfId="177"/>
    <cellStyle name="Comma 57 2 2" xfId="388"/>
    <cellStyle name="Comma 57 3" xfId="275"/>
    <cellStyle name="Comma 58" xfId="65"/>
    <cellStyle name="Comma 58 2" xfId="178"/>
    <cellStyle name="Comma 58 2 2" xfId="389"/>
    <cellStyle name="Comma 58 3" xfId="276"/>
    <cellStyle name="Comma 59" xfId="66"/>
    <cellStyle name="Comma 59 2" xfId="179"/>
    <cellStyle name="Comma 59 2 2" xfId="390"/>
    <cellStyle name="Comma 59 3" xfId="277"/>
    <cellStyle name="Comma 6" xfId="13"/>
    <cellStyle name="Comma 6 2" xfId="126"/>
    <cellStyle name="Comma 6 2 2" xfId="337"/>
    <cellStyle name="Comma 6 3" xfId="224"/>
    <cellStyle name="Comma 60" xfId="67"/>
    <cellStyle name="Comma 60 2" xfId="180"/>
    <cellStyle name="Comma 60 2 2" xfId="391"/>
    <cellStyle name="Comma 60 3" xfId="278"/>
    <cellStyle name="Comma 61" xfId="68"/>
    <cellStyle name="Comma 61 2" xfId="181"/>
    <cellStyle name="Comma 61 2 2" xfId="392"/>
    <cellStyle name="Comma 61 3" xfId="279"/>
    <cellStyle name="Comma 62" xfId="69"/>
    <cellStyle name="Comma 62 2" xfId="182"/>
    <cellStyle name="Comma 62 2 2" xfId="393"/>
    <cellStyle name="Comma 62 3" xfId="280"/>
    <cellStyle name="Comma 63" xfId="70"/>
    <cellStyle name="Comma 63 2" xfId="183"/>
    <cellStyle name="Comma 63 2 2" xfId="394"/>
    <cellStyle name="Comma 63 3" xfId="281"/>
    <cellStyle name="Comma 64" xfId="71"/>
    <cellStyle name="Comma 64 2" xfId="184"/>
    <cellStyle name="Comma 64 2 2" xfId="395"/>
    <cellStyle name="Comma 64 3" xfId="282"/>
    <cellStyle name="Comma 65" xfId="72"/>
    <cellStyle name="Comma 65 2" xfId="185"/>
    <cellStyle name="Comma 65 2 2" xfId="396"/>
    <cellStyle name="Comma 65 3" xfId="283"/>
    <cellStyle name="Comma 66" xfId="73"/>
    <cellStyle name="Comma 66 2" xfId="186"/>
    <cellStyle name="Comma 66 2 2" xfId="397"/>
    <cellStyle name="Comma 66 3" xfId="284"/>
    <cellStyle name="Comma 67" xfId="74"/>
    <cellStyle name="Comma 67 2" xfId="187"/>
    <cellStyle name="Comma 67 2 2" xfId="398"/>
    <cellStyle name="Comma 67 3" xfId="285"/>
    <cellStyle name="Comma 68" xfId="75"/>
    <cellStyle name="Comma 68 2" xfId="188"/>
    <cellStyle name="Comma 68 2 2" xfId="399"/>
    <cellStyle name="Comma 68 3" xfId="286"/>
    <cellStyle name="Comma 69" xfId="76"/>
    <cellStyle name="Comma 69 2" xfId="189"/>
    <cellStyle name="Comma 69 2 2" xfId="400"/>
    <cellStyle name="Comma 69 3" xfId="287"/>
    <cellStyle name="Comma 7" xfId="14"/>
    <cellStyle name="Comma 7 2" xfId="127"/>
    <cellStyle name="Comma 7 2 2" xfId="338"/>
    <cellStyle name="Comma 7 3" xfId="225"/>
    <cellStyle name="Comma 70" xfId="77"/>
    <cellStyle name="Comma 70 2" xfId="190"/>
    <cellStyle name="Comma 70 2 2" xfId="401"/>
    <cellStyle name="Comma 70 3" xfId="288"/>
    <cellStyle name="Comma 71" xfId="78"/>
    <cellStyle name="Comma 71 2" xfId="191"/>
    <cellStyle name="Comma 71 2 2" xfId="402"/>
    <cellStyle name="Comma 71 3" xfId="289"/>
    <cellStyle name="Comma 72" xfId="79"/>
    <cellStyle name="Comma 72 2" xfId="192"/>
    <cellStyle name="Comma 72 2 2" xfId="403"/>
    <cellStyle name="Comma 72 3" xfId="290"/>
    <cellStyle name="Comma 73" xfId="80"/>
    <cellStyle name="Comma 73 2" xfId="193"/>
    <cellStyle name="Comma 73 2 2" xfId="404"/>
    <cellStyle name="Comma 73 3" xfId="291"/>
    <cellStyle name="Comma 74" xfId="81"/>
    <cellStyle name="Comma 74 2" xfId="194"/>
    <cellStyle name="Comma 74 2 2" xfId="405"/>
    <cellStyle name="Comma 74 3" xfId="292"/>
    <cellStyle name="Comma 75" xfId="82"/>
    <cellStyle name="Comma 75 2" xfId="195"/>
    <cellStyle name="Comma 75 2 2" xfId="406"/>
    <cellStyle name="Comma 75 3" xfId="293"/>
    <cellStyle name="Comma 76" xfId="83"/>
    <cellStyle name="Comma 76 2" xfId="196"/>
    <cellStyle name="Comma 76 2 2" xfId="407"/>
    <cellStyle name="Comma 76 3" xfId="294"/>
    <cellStyle name="Comma 77" xfId="84"/>
    <cellStyle name="Comma 77 2" xfId="197"/>
    <cellStyle name="Comma 77 2 2" xfId="408"/>
    <cellStyle name="Comma 77 3" xfId="295"/>
    <cellStyle name="Comma 78" xfId="85"/>
    <cellStyle name="Comma 78 2" xfId="198"/>
    <cellStyle name="Comma 78 2 2" xfId="409"/>
    <cellStyle name="Comma 78 3" xfId="296"/>
    <cellStyle name="Comma 79" xfId="86"/>
    <cellStyle name="Comma 79 2" xfId="199"/>
    <cellStyle name="Comma 79 2 2" xfId="410"/>
    <cellStyle name="Comma 79 3" xfId="297"/>
    <cellStyle name="Comma 8" xfId="15"/>
    <cellStyle name="Comma 8 2" xfId="128"/>
    <cellStyle name="Comma 8 2 2" xfId="339"/>
    <cellStyle name="Comma 8 3" xfId="226"/>
    <cellStyle name="Comma 80" xfId="87"/>
    <cellStyle name="Comma 80 2" xfId="200"/>
    <cellStyle name="Comma 80 2 2" xfId="411"/>
    <cellStyle name="Comma 80 3" xfId="298"/>
    <cellStyle name="Comma 81" xfId="88"/>
    <cellStyle name="Comma 81 2" xfId="201"/>
    <cellStyle name="Comma 81 2 2" xfId="412"/>
    <cellStyle name="Comma 81 3" xfId="299"/>
    <cellStyle name="Comma 82" xfId="89"/>
    <cellStyle name="Comma 82 2" xfId="202"/>
    <cellStyle name="Comma 82 2 2" xfId="413"/>
    <cellStyle name="Comma 82 3" xfId="300"/>
    <cellStyle name="Comma 83" xfId="90"/>
    <cellStyle name="Comma 83 2" xfId="203"/>
    <cellStyle name="Comma 83 2 2" xfId="414"/>
    <cellStyle name="Comma 83 3" xfId="301"/>
    <cellStyle name="Comma 84" xfId="91"/>
    <cellStyle name="Comma 84 2" xfId="204"/>
    <cellStyle name="Comma 84 2 2" xfId="415"/>
    <cellStyle name="Comma 84 3" xfId="302"/>
    <cellStyle name="Comma 85" xfId="92"/>
    <cellStyle name="Comma 85 2" xfId="205"/>
    <cellStyle name="Comma 85 2 2" xfId="416"/>
    <cellStyle name="Comma 85 3" xfId="303"/>
    <cellStyle name="Comma 86" xfId="94"/>
    <cellStyle name="Comma 86 2" xfId="207"/>
    <cellStyle name="Comma 86 2 2" xfId="418"/>
    <cellStyle name="Comma 86 3" xfId="305"/>
    <cellStyle name="Comma 87" xfId="96"/>
    <cellStyle name="Comma 87 2" xfId="307"/>
    <cellStyle name="Comma 88" xfId="98"/>
    <cellStyle name="Comma 88 2" xfId="309"/>
    <cellStyle name="Comma 89" xfId="95"/>
    <cellStyle name="Comma 89 2" xfId="306"/>
    <cellStyle name="Comma 9" xfId="16"/>
    <cellStyle name="Comma 9 2" xfId="129"/>
    <cellStyle name="Comma 9 2 2" xfId="340"/>
    <cellStyle name="Comma 9 3" xfId="227"/>
    <cellStyle name="Comma 90" xfId="99"/>
    <cellStyle name="Comma 90 2" xfId="310"/>
    <cellStyle name="Comma 91" xfId="100"/>
    <cellStyle name="Comma 91 2" xfId="311"/>
    <cellStyle name="Comma 92" xfId="101"/>
    <cellStyle name="Comma 92 2" xfId="312"/>
    <cellStyle name="Comma 93" xfId="102"/>
    <cellStyle name="Comma 93 2" xfId="313"/>
    <cellStyle name="Comma 94" xfId="103"/>
    <cellStyle name="Comma 94 2" xfId="314"/>
    <cellStyle name="Comma 95" xfId="104"/>
    <cellStyle name="Comma 95 2" xfId="315"/>
    <cellStyle name="Comma 96" xfId="105"/>
    <cellStyle name="Comma 96 2" xfId="316"/>
    <cellStyle name="Comma 97" xfId="106"/>
    <cellStyle name="Comma 97 2" xfId="317"/>
    <cellStyle name="Comma 98" xfId="107"/>
    <cellStyle name="Comma 98 2" xfId="318"/>
    <cellStyle name="Comma 99" xfId="108"/>
    <cellStyle name="Comma 99 2" xfId="319"/>
    <cellStyle name="Currency 2" xfId="6"/>
    <cellStyle name="Currency 2 2" xfId="119"/>
    <cellStyle name="Currency 2 2 2" xfId="330"/>
    <cellStyle name="Currency 2 3" xfId="217"/>
    <cellStyle name="Normal" xfId="0" builtinId="0"/>
    <cellStyle name="Normal 2" xfId="4"/>
    <cellStyle name="Normal 2 2" xfId="117"/>
    <cellStyle name="Normal 2 2 2" xfId="328"/>
    <cellStyle name="Normal 2 3" xfId="215"/>
    <cellStyle name="Normal 3" xfId="2"/>
    <cellStyle name="Normal 3 2" xfId="3"/>
    <cellStyle name="Normal 4" xfId="7"/>
    <cellStyle name="Normal 4 2" xfId="120"/>
    <cellStyle name="Normal 4 2 2" xfId="331"/>
    <cellStyle name="Normal 4 3" xfId="218"/>
    <cellStyle name="Normal 5" xfId="212"/>
    <cellStyle name="Percent" xfId="93" builtinId="5"/>
    <cellStyle name="Percent 2" xfId="9"/>
    <cellStyle name="Percent 2 2" xfId="122"/>
    <cellStyle name="Percent 2 2 2" xfId="333"/>
    <cellStyle name="Percent 2 3" xfId="220"/>
    <cellStyle name="Percent 3" xfId="97"/>
    <cellStyle name="Percent 3 2" xfId="308"/>
    <cellStyle name="Percent 4" xfId="206"/>
    <cellStyle name="Percent 4 2" xfId="417"/>
    <cellStyle name="Percent 5" xfId="30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 tint="-0.14996795556505021"/>
  </sheetPr>
  <dimension ref="A1:J800"/>
  <sheetViews>
    <sheetView tabSelected="1" view="pageBreakPreview" zoomScaleSheetLayoutView="100" workbookViewId="0">
      <selection activeCell="E580" sqref="E580"/>
    </sheetView>
  </sheetViews>
  <sheetFormatPr defaultColWidth="9" defaultRowHeight="15"/>
  <cols>
    <col min="1" max="1" width="5.7109375" style="22" customWidth="1"/>
    <col min="2" max="2" width="51.7109375" style="21" customWidth="1"/>
    <col min="3" max="3" width="10.140625" style="21" customWidth="1"/>
    <col min="4" max="4" width="9" style="21"/>
    <col min="5" max="5" width="15.85546875" style="23" customWidth="1"/>
    <col min="6" max="6" width="13.85546875" style="23" customWidth="1"/>
    <col min="7" max="7" width="15" style="24" customWidth="1"/>
    <col min="8" max="8" width="13.7109375" style="21" customWidth="1"/>
    <col min="9" max="9" width="16.7109375" style="25" customWidth="1"/>
    <col min="10" max="10" width="11.42578125" style="21" customWidth="1"/>
    <col min="11" max="16384" width="9" style="21"/>
  </cols>
  <sheetData>
    <row r="1" spans="1:10">
      <c r="A1" s="139" t="s">
        <v>0</v>
      </c>
      <c r="B1" s="139"/>
      <c r="C1" s="139"/>
      <c r="D1" s="139"/>
      <c r="E1" s="139"/>
      <c r="F1" s="139"/>
      <c r="G1" s="139"/>
      <c r="H1" s="139"/>
      <c r="I1" s="139"/>
      <c r="J1" s="139"/>
    </row>
    <row r="2" spans="1:10">
      <c r="A2" s="139" t="s">
        <v>423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10" ht="9.9499999999999993" customHeight="1"/>
    <row r="4" spans="1:10">
      <c r="A4" s="121" t="s">
        <v>418</v>
      </c>
    </row>
    <row r="5" spans="1:10">
      <c r="A5" s="26" t="s">
        <v>1</v>
      </c>
    </row>
    <row r="6" spans="1:10">
      <c r="A6" s="140" t="s">
        <v>2</v>
      </c>
      <c r="B6" s="140" t="s">
        <v>3</v>
      </c>
      <c r="C6" s="135" t="s">
        <v>4</v>
      </c>
      <c r="D6" s="136"/>
      <c r="E6" s="149" t="s">
        <v>5</v>
      </c>
      <c r="F6" s="135" t="s">
        <v>285</v>
      </c>
      <c r="G6" s="141"/>
      <c r="H6" s="136"/>
      <c r="I6" s="135" t="s">
        <v>6</v>
      </c>
      <c r="J6" s="136"/>
    </row>
    <row r="7" spans="1:10">
      <c r="A7" s="140"/>
      <c r="B7" s="140"/>
      <c r="C7" s="137"/>
      <c r="D7" s="138"/>
      <c r="E7" s="149"/>
      <c r="F7" s="137"/>
      <c r="G7" s="142"/>
      <c r="H7" s="138"/>
      <c r="I7" s="137"/>
      <c r="J7" s="138"/>
    </row>
    <row r="8" spans="1:10">
      <c r="A8" s="140"/>
      <c r="B8" s="140"/>
      <c r="C8" s="117" t="s">
        <v>7</v>
      </c>
      <c r="D8" s="117" t="s">
        <v>8</v>
      </c>
      <c r="E8" s="149"/>
      <c r="F8" s="118" t="s">
        <v>315</v>
      </c>
      <c r="G8" s="4" t="s">
        <v>316</v>
      </c>
      <c r="H8" s="117" t="s">
        <v>10</v>
      </c>
      <c r="I8" s="4" t="s">
        <v>9</v>
      </c>
      <c r="J8" s="117" t="s">
        <v>10</v>
      </c>
    </row>
    <row r="9" spans="1:10">
      <c r="A9" s="123" t="s">
        <v>11</v>
      </c>
      <c r="B9" s="123" t="s">
        <v>12</v>
      </c>
      <c r="C9" s="123" t="s">
        <v>13</v>
      </c>
      <c r="D9" s="123" t="s">
        <v>14</v>
      </c>
      <c r="E9" s="124" t="s">
        <v>15</v>
      </c>
      <c r="F9" s="124"/>
      <c r="G9" s="125" t="s">
        <v>16</v>
      </c>
      <c r="H9" s="123" t="s">
        <v>17</v>
      </c>
      <c r="I9" s="126" t="s">
        <v>18</v>
      </c>
      <c r="J9" s="123" t="s">
        <v>19</v>
      </c>
    </row>
    <row r="10" spans="1:10">
      <c r="A10" s="127">
        <v>2</v>
      </c>
      <c r="B10" s="128" t="s">
        <v>25</v>
      </c>
      <c r="C10" s="127"/>
      <c r="D10" s="127"/>
      <c r="E10" s="129">
        <f>SUM(E11+E259)</f>
        <v>2500000000</v>
      </c>
      <c r="F10" s="130">
        <f t="shared" ref="F10:F11" si="0">+H10</f>
        <v>1</v>
      </c>
      <c r="G10" s="131">
        <f>SUM(G11+G259)</f>
        <v>2500000000</v>
      </c>
      <c r="H10" s="132">
        <f>+G10/E10*100%</f>
        <v>1</v>
      </c>
      <c r="I10" s="131">
        <f>+I11+I259</f>
        <v>0</v>
      </c>
      <c r="J10" s="132">
        <f t="shared" ref="J10:J11" si="1">100%-H10</f>
        <v>0</v>
      </c>
    </row>
    <row r="11" spans="1:10">
      <c r="A11" s="6" t="s">
        <v>311</v>
      </c>
      <c r="B11" s="2" t="s">
        <v>314</v>
      </c>
      <c r="C11" s="2"/>
      <c r="D11" s="2"/>
      <c r="E11" s="16">
        <f>SUM(E13:E257)</f>
        <v>1500000000</v>
      </c>
      <c r="F11" s="35">
        <f t="shared" si="0"/>
        <v>1</v>
      </c>
      <c r="G11" s="1">
        <f>SUM(G13:G257)</f>
        <v>1500000000</v>
      </c>
      <c r="H11" s="5">
        <f>+G11/E11*100%</f>
        <v>1</v>
      </c>
      <c r="I11" s="1">
        <f>SUM(I13:I257)</f>
        <v>0</v>
      </c>
      <c r="J11" s="8">
        <f t="shared" si="1"/>
        <v>0</v>
      </c>
    </row>
    <row r="12" spans="1:10">
      <c r="A12" s="9"/>
      <c r="B12" s="67" t="s">
        <v>287</v>
      </c>
      <c r="C12" s="67"/>
      <c r="D12" s="67"/>
      <c r="E12" s="78"/>
      <c r="F12" s="78"/>
      <c r="G12" s="84"/>
      <c r="H12" s="69"/>
      <c r="I12" s="68"/>
      <c r="J12" s="63"/>
    </row>
    <row r="13" spans="1:10">
      <c r="A13" s="36"/>
      <c r="B13" s="59" t="s">
        <v>26</v>
      </c>
      <c r="C13" s="53" t="s">
        <v>27</v>
      </c>
      <c r="D13" s="54" t="s">
        <v>22</v>
      </c>
      <c r="E13" s="79">
        <v>16000000</v>
      </c>
      <c r="F13" s="87">
        <v>1</v>
      </c>
      <c r="G13" s="102">
        <v>16000000</v>
      </c>
      <c r="H13" s="64">
        <v>1</v>
      </c>
      <c r="I13" s="30">
        <f t="shared" ref="I13:I21" si="2">+E13-G13</f>
        <v>0</v>
      </c>
      <c r="J13" s="27">
        <f t="shared" ref="J13:J21" si="3">100%-H13</f>
        <v>0</v>
      </c>
    </row>
    <row r="14" spans="1:10">
      <c r="A14" s="36"/>
      <c r="B14" s="52" t="s">
        <v>28</v>
      </c>
      <c r="C14" s="51">
        <v>1</v>
      </c>
      <c r="D14" s="50" t="s">
        <v>22</v>
      </c>
      <c r="E14" s="80">
        <v>5000000</v>
      </c>
      <c r="F14" s="87">
        <v>1</v>
      </c>
      <c r="G14" s="55">
        <v>5000000</v>
      </c>
      <c r="H14" s="49">
        <v>1</v>
      </c>
      <c r="I14" s="30">
        <f t="shared" si="2"/>
        <v>0</v>
      </c>
      <c r="J14" s="27">
        <f t="shared" si="3"/>
        <v>0</v>
      </c>
    </row>
    <row r="15" spans="1:10">
      <c r="A15" s="36"/>
      <c r="B15" s="52" t="s">
        <v>29</v>
      </c>
      <c r="C15" s="51">
        <v>1</v>
      </c>
      <c r="D15" s="50" t="s">
        <v>30</v>
      </c>
      <c r="E15" s="81">
        <v>5000000</v>
      </c>
      <c r="F15" s="87">
        <v>1</v>
      </c>
      <c r="G15" s="103">
        <v>5000000</v>
      </c>
      <c r="H15" s="49">
        <v>1</v>
      </c>
      <c r="I15" s="30">
        <f t="shared" si="2"/>
        <v>0</v>
      </c>
      <c r="J15" s="27">
        <f t="shared" si="3"/>
        <v>0</v>
      </c>
    </row>
    <row r="16" spans="1:10">
      <c r="A16" s="36"/>
      <c r="B16" s="52" t="s">
        <v>31</v>
      </c>
      <c r="C16" s="51">
        <v>1</v>
      </c>
      <c r="D16" s="50" t="s">
        <v>22</v>
      </c>
      <c r="E16" s="81">
        <v>7150400</v>
      </c>
      <c r="F16" s="87">
        <v>1</v>
      </c>
      <c r="G16" s="103">
        <v>7150400</v>
      </c>
      <c r="H16" s="49">
        <v>1</v>
      </c>
      <c r="I16" s="30">
        <f t="shared" si="2"/>
        <v>0</v>
      </c>
      <c r="J16" s="27">
        <f t="shared" si="3"/>
        <v>0</v>
      </c>
    </row>
    <row r="17" spans="1:10">
      <c r="A17" s="36"/>
      <c r="B17" s="52" t="s">
        <v>32</v>
      </c>
      <c r="C17" s="53" t="s">
        <v>27</v>
      </c>
      <c r="D17" s="54" t="s">
        <v>22</v>
      </c>
      <c r="E17" s="81">
        <v>4000000</v>
      </c>
      <c r="F17" s="87">
        <v>1</v>
      </c>
      <c r="G17" s="103">
        <v>4000000</v>
      </c>
      <c r="H17" s="49">
        <v>1</v>
      </c>
      <c r="I17" s="30">
        <f t="shared" si="2"/>
        <v>0</v>
      </c>
      <c r="J17" s="27">
        <f t="shared" si="3"/>
        <v>0</v>
      </c>
    </row>
    <row r="18" spans="1:10">
      <c r="A18" s="36"/>
      <c r="B18" s="52" t="s">
        <v>33</v>
      </c>
      <c r="C18" s="53" t="s">
        <v>27</v>
      </c>
      <c r="D18" s="54" t="s">
        <v>22</v>
      </c>
      <c r="E18" s="81">
        <v>2849600</v>
      </c>
      <c r="F18" s="87">
        <v>1</v>
      </c>
      <c r="G18" s="103">
        <v>2849600</v>
      </c>
      <c r="H18" s="49">
        <v>1</v>
      </c>
      <c r="I18" s="30">
        <f t="shared" si="2"/>
        <v>0</v>
      </c>
      <c r="J18" s="27">
        <f t="shared" si="3"/>
        <v>0</v>
      </c>
    </row>
    <row r="19" spans="1:10">
      <c r="A19" s="36"/>
      <c r="B19" s="52" t="s">
        <v>34</v>
      </c>
      <c r="C19" s="53" t="s">
        <v>27</v>
      </c>
      <c r="D19" s="54" t="s">
        <v>22</v>
      </c>
      <c r="E19" s="81">
        <v>5000000</v>
      </c>
      <c r="F19" s="87">
        <v>1</v>
      </c>
      <c r="G19" s="103">
        <v>5000000</v>
      </c>
      <c r="H19" s="49">
        <v>1</v>
      </c>
      <c r="I19" s="30">
        <f t="shared" si="2"/>
        <v>0</v>
      </c>
      <c r="J19" s="27">
        <f t="shared" si="3"/>
        <v>0</v>
      </c>
    </row>
    <row r="20" spans="1:10">
      <c r="A20" s="36"/>
      <c r="B20" s="89" t="s">
        <v>317</v>
      </c>
      <c r="C20" s="113" t="s">
        <v>27</v>
      </c>
      <c r="D20" s="114" t="s">
        <v>23</v>
      </c>
      <c r="E20" s="81">
        <v>13500000</v>
      </c>
      <c r="F20" s="87">
        <v>1</v>
      </c>
      <c r="G20" s="81">
        <v>13500000</v>
      </c>
      <c r="H20" s="49">
        <v>1</v>
      </c>
      <c r="I20" s="30">
        <f t="shared" si="2"/>
        <v>0</v>
      </c>
      <c r="J20" s="27">
        <f t="shared" si="3"/>
        <v>0</v>
      </c>
    </row>
    <row r="21" spans="1:10">
      <c r="A21" s="36"/>
      <c r="B21" s="89" t="s">
        <v>318</v>
      </c>
      <c r="C21" s="113" t="s">
        <v>319</v>
      </c>
      <c r="D21" s="114" t="s">
        <v>84</v>
      </c>
      <c r="E21" s="81">
        <v>1500000</v>
      </c>
      <c r="F21" s="87">
        <v>1</v>
      </c>
      <c r="G21" s="81">
        <v>1500000</v>
      </c>
      <c r="H21" s="49">
        <v>1</v>
      </c>
      <c r="I21" s="30">
        <f t="shared" si="2"/>
        <v>0</v>
      </c>
      <c r="J21" s="27">
        <f t="shared" si="3"/>
        <v>0</v>
      </c>
    </row>
    <row r="22" spans="1:10">
      <c r="A22" s="36"/>
      <c r="B22" s="59"/>
      <c r="C22" s="53"/>
      <c r="D22" s="54"/>
      <c r="E22" s="82"/>
      <c r="F22" s="82"/>
      <c r="G22" s="85"/>
      <c r="H22" s="64"/>
      <c r="I22" s="65"/>
      <c r="J22" s="66"/>
    </row>
    <row r="23" spans="1:10">
      <c r="A23" s="36"/>
      <c r="B23" s="70" t="s">
        <v>288</v>
      </c>
      <c r="C23" s="56"/>
      <c r="D23" s="56"/>
      <c r="E23" s="83"/>
      <c r="F23" s="83"/>
      <c r="G23" s="86"/>
      <c r="H23" s="56"/>
      <c r="I23" s="57"/>
      <c r="J23" s="56"/>
    </row>
    <row r="24" spans="1:10">
      <c r="A24" s="36"/>
      <c r="B24" s="52" t="s">
        <v>35</v>
      </c>
      <c r="C24" s="58">
        <v>36</v>
      </c>
      <c r="D24" s="52" t="s">
        <v>36</v>
      </c>
      <c r="E24" s="81">
        <v>10800000</v>
      </c>
      <c r="F24" s="87">
        <v>1</v>
      </c>
      <c r="G24" s="103">
        <v>10800000</v>
      </c>
      <c r="H24" s="49">
        <v>1</v>
      </c>
      <c r="I24" s="30">
        <f t="shared" ref="I24:I27" si="4">+E24-G24</f>
        <v>0</v>
      </c>
      <c r="J24" s="27">
        <f t="shared" ref="J24:J27" si="5">100%-H24</f>
        <v>0</v>
      </c>
    </row>
    <row r="25" spans="1:10">
      <c r="A25" s="36"/>
      <c r="B25" s="52" t="s">
        <v>37</v>
      </c>
      <c r="C25" s="58">
        <v>90</v>
      </c>
      <c r="D25" s="52" t="s">
        <v>38</v>
      </c>
      <c r="E25" s="81">
        <v>34200000</v>
      </c>
      <c r="F25" s="87">
        <v>1</v>
      </c>
      <c r="G25" s="103">
        <v>34200000</v>
      </c>
      <c r="H25" s="49">
        <v>1</v>
      </c>
      <c r="I25" s="30">
        <f t="shared" si="4"/>
        <v>0</v>
      </c>
      <c r="J25" s="27">
        <f t="shared" si="5"/>
        <v>0</v>
      </c>
    </row>
    <row r="26" spans="1:10">
      <c r="A26" s="36"/>
      <c r="B26" s="112" t="s">
        <v>413</v>
      </c>
      <c r="C26" s="116" t="s">
        <v>27</v>
      </c>
      <c r="D26" s="112" t="s">
        <v>23</v>
      </c>
      <c r="E26" s="81">
        <v>13000000</v>
      </c>
      <c r="F26" s="87">
        <v>1</v>
      </c>
      <c r="G26" s="81">
        <v>13000000</v>
      </c>
      <c r="H26" s="49">
        <v>1</v>
      </c>
      <c r="I26" s="30">
        <f t="shared" si="4"/>
        <v>0</v>
      </c>
      <c r="J26" s="27">
        <f t="shared" si="5"/>
        <v>0</v>
      </c>
    </row>
    <row r="27" spans="1:10">
      <c r="A27" s="36"/>
      <c r="B27" s="89" t="s">
        <v>82</v>
      </c>
      <c r="C27" s="116" t="s">
        <v>320</v>
      </c>
      <c r="D27" s="112" t="s">
        <v>84</v>
      </c>
      <c r="E27" s="81">
        <v>2000000</v>
      </c>
      <c r="F27" s="87">
        <v>1</v>
      </c>
      <c r="G27" s="81">
        <v>2000000</v>
      </c>
      <c r="H27" s="49">
        <v>1</v>
      </c>
      <c r="I27" s="30">
        <f t="shared" si="4"/>
        <v>0</v>
      </c>
      <c r="J27" s="27">
        <f t="shared" si="5"/>
        <v>0</v>
      </c>
    </row>
    <row r="28" spans="1:10">
      <c r="A28" s="36"/>
      <c r="B28" s="59"/>
      <c r="C28" s="77"/>
      <c r="D28" s="59"/>
      <c r="E28" s="82"/>
      <c r="F28" s="82"/>
      <c r="G28" s="85"/>
      <c r="H28" s="64"/>
      <c r="I28" s="65"/>
      <c r="J28" s="66"/>
    </row>
    <row r="29" spans="1:10">
      <c r="A29" s="36"/>
      <c r="B29" s="70" t="s">
        <v>289</v>
      </c>
      <c r="C29" s="56"/>
      <c r="D29" s="56"/>
      <c r="E29" s="83"/>
      <c r="F29" s="83"/>
      <c r="G29" s="86"/>
      <c r="H29" s="56"/>
      <c r="I29" s="57"/>
      <c r="J29" s="56"/>
    </row>
    <row r="30" spans="1:10">
      <c r="A30" s="36"/>
      <c r="B30" s="52" t="s">
        <v>39</v>
      </c>
      <c r="C30" s="53" t="s">
        <v>27</v>
      </c>
      <c r="D30" s="54" t="s">
        <v>22</v>
      </c>
      <c r="E30" s="81">
        <v>15000000</v>
      </c>
      <c r="F30" s="87">
        <v>1</v>
      </c>
      <c r="G30" s="103">
        <v>15000000</v>
      </c>
      <c r="H30" s="49">
        <v>1</v>
      </c>
      <c r="I30" s="30">
        <f t="shared" ref="I30:I37" si="6">+E30-G30</f>
        <v>0</v>
      </c>
      <c r="J30" s="27">
        <f t="shared" ref="J30:J37" si="7">100%-H30</f>
        <v>0</v>
      </c>
    </row>
    <row r="31" spans="1:10">
      <c r="A31" s="36"/>
      <c r="B31" s="52" t="s">
        <v>40</v>
      </c>
      <c r="C31" s="53" t="s">
        <v>27</v>
      </c>
      <c r="D31" s="54" t="s">
        <v>22</v>
      </c>
      <c r="E31" s="81">
        <v>10000000</v>
      </c>
      <c r="F31" s="87">
        <v>1</v>
      </c>
      <c r="G31" s="103">
        <v>10000000</v>
      </c>
      <c r="H31" s="49">
        <v>1</v>
      </c>
      <c r="I31" s="30">
        <f t="shared" si="6"/>
        <v>0</v>
      </c>
      <c r="J31" s="27">
        <f t="shared" si="7"/>
        <v>0</v>
      </c>
    </row>
    <row r="32" spans="1:10">
      <c r="A32" s="36"/>
      <c r="B32" s="52" t="s">
        <v>41</v>
      </c>
      <c r="C32" s="53" t="s">
        <v>27</v>
      </c>
      <c r="D32" s="54" t="s">
        <v>22</v>
      </c>
      <c r="E32" s="81">
        <v>20000000</v>
      </c>
      <c r="F32" s="87">
        <v>1</v>
      </c>
      <c r="G32" s="103">
        <v>20000000</v>
      </c>
      <c r="H32" s="49">
        <v>1</v>
      </c>
      <c r="I32" s="30">
        <f t="shared" si="6"/>
        <v>0</v>
      </c>
      <c r="J32" s="27">
        <f t="shared" si="7"/>
        <v>0</v>
      </c>
    </row>
    <row r="33" spans="1:10">
      <c r="A33" s="36"/>
      <c r="B33" s="89" t="s">
        <v>321</v>
      </c>
      <c r="C33" s="53" t="s">
        <v>27</v>
      </c>
      <c r="D33" s="54" t="s">
        <v>22</v>
      </c>
      <c r="E33" s="81">
        <v>7700000</v>
      </c>
      <c r="F33" s="87">
        <v>1</v>
      </c>
      <c r="G33" s="81">
        <v>7700000</v>
      </c>
      <c r="H33" s="49">
        <v>1</v>
      </c>
      <c r="I33" s="30">
        <f t="shared" si="6"/>
        <v>0</v>
      </c>
      <c r="J33" s="27">
        <f t="shared" si="7"/>
        <v>0</v>
      </c>
    </row>
    <row r="34" spans="1:10">
      <c r="A34" s="36"/>
      <c r="B34" s="89" t="s">
        <v>322</v>
      </c>
      <c r="C34" s="53" t="s">
        <v>27</v>
      </c>
      <c r="D34" s="54" t="s">
        <v>22</v>
      </c>
      <c r="E34" s="81">
        <v>5300000</v>
      </c>
      <c r="F34" s="87">
        <v>1</v>
      </c>
      <c r="G34" s="81">
        <v>5300000</v>
      </c>
      <c r="H34" s="49">
        <v>1</v>
      </c>
      <c r="I34" s="30">
        <f t="shared" si="6"/>
        <v>0</v>
      </c>
      <c r="J34" s="27">
        <f t="shared" si="7"/>
        <v>0</v>
      </c>
    </row>
    <row r="35" spans="1:10">
      <c r="A35" s="36"/>
      <c r="B35" s="89" t="s">
        <v>323</v>
      </c>
      <c r="C35" s="113" t="s">
        <v>66</v>
      </c>
      <c r="D35" s="114" t="s">
        <v>24</v>
      </c>
      <c r="E35" s="81">
        <v>450000</v>
      </c>
      <c r="F35" s="87">
        <v>1</v>
      </c>
      <c r="G35" s="81">
        <v>450000</v>
      </c>
      <c r="H35" s="49">
        <v>1</v>
      </c>
      <c r="I35" s="30">
        <f t="shared" si="6"/>
        <v>0</v>
      </c>
      <c r="J35" s="27">
        <f t="shared" si="7"/>
        <v>0</v>
      </c>
    </row>
    <row r="36" spans="1:10">
      <c r="A36" s="36"/>
      <c r="B36" s="89" t="s">
        <v>324</v>
      </c>
      <c r="C36" s="119" t="s">
        <v>66</v>
      </c>
      <c r="D36" s="114" t="s">
        <v>24</v>
      </c>
      <c r="E36" s="81">
        <v>1300000</v>
      </c>
      <c r="F36" s="87">
        <v>1</v>
      </c>
      <c r="G36" s="81">
        <v>1300000</v>
      </c>
      <c r="H36" s="49">
        <v>1</v>
      </c>
      <c r="I36" s="30">
        <f t="shared" si="6"/>
        <v>0</v>
      </c>
      <c r="J36" s="27">
        <f t="shared" si="7"/>
        <v>0</v>
      </c>
    </row>
    <row r="37" spans="1:10">
      <c r="A37" s="36"/>
      <c r="B37" s="89" t="s">
        <v>82</v>
      </c>
      <c r="C37" s="113" t="s">
        <v>27</v>
      </c>
      <c r="D37" s="114" t="s">
        <v>84</v>
      </c>
      <c r="E37" s="81">
        <v>250000</v>
      </c>
      <c r="F37" s="87">
        <v>1</v>
      </c>
      <c r="G37" s="81">
        <v>250000</v>
      </c>
      <c r="H37" s="49">
        <v>1</v>
      </c>
      <c r="I37" s="30">
        <f t="shared" si="6"/>
        <v>0</v>
      </c>
      <c r="J37" s="27">
        <f t="shared" si="7"/>
        <v>0</v>
      </c>
    </row>
    <row r="38" spans="1:10">
      <c r="A38" s="36"/>
      <c r="B38" s="59"/>
      <c r="C38" s="53"/>
      <c r="D38" s="54"/>
      <c r="E38" s="82"/>
      <c r="F38" s="82"/>
      <c r="G38" s="85"/>
      <c r="H38" s="64"/>
      <c r="I38" s="65"/>
      <c r="J38" s="66"/>
    </row>
    <row r="39" spans="1:10">
      <c r="A39" s="36"/>
      <c r="B39" s="70" t="s">
        <v>290</v>
      </c>
      <c r="C39" s="56"/>
      <c r="D39" s="56"/>
      <c r="E39" s="83"/>
      <c r="F39" s="83"/>
      <c r="G39" s="86"/>
      <c r="H39" s="56"/>
      <c r="I39" s="57"/>
      <c r="J39" s="56"/>
    </row>
    <row r="40" spans="1:10">
      <c r="A40" s="36"/>
      <c r="B40" s="52" t="s">
        <v>42</v>
      </c>
      <c r="C40" s="53" t="s">
        <v>27</v>
      </c>
      <c r="D40" s="54" t="s">
        <v>22</v>
      </c>
      <c r="E40" s="81">
        <v>27500000</v>
      </c>
      <c r="F40" s="87">
        <v>1</v>
      </c>
      <c r="G40" s="103">
        <v>27500000</v>
      </c>
      <c r="H40" s="49">
        <v>1</v>
      </c>
      <c r="I40" s="30">
        <f t="shared" ref="I40:I43" si="8">+E40-G40</f>
        <v>0</v>
      </c>
      <c r="J40" s="27">
        <f t="shared" ref="J40:J43" si="9">100%-H40</f>
        <v>0</v>
      </c>
    </row>
    <row r="41" spans="1:10">
      <c r="A41" s="36"/>
      <c r="B41" s="52" t="s">
        <v>43</v>
      </c>
      <c r="C41" s="53" t="s">
        <v>27</v>
      </c>
      <c r="D41" s="54" t="s">
        <v>22</v>
      </c>
      <c r="E41" s="81">
        <v>17500000</v>
      </c>
      <c r="F41" s="87">
        <v>1</v>
      </c>
      <c r="G41" s="103">
        <v>17500000</v>
      </c>
      <c r="H41" s="49">
        <v>1</v>
      </c>
      <c r="I41" s="30">
        <f t="shared" si="8"/>
        <v>0</v>
      </c>
      <c r="J41" s="27">
        <f t="shared" si="9"/>
        <v>0</v>
      </c>
    </row>
    <row r="42" spans="1:10">
      <c r="A42" s="36"/>
      <c r="B42" s="112" t="s">
        <v>412</v>
      </c>
      <c r="C42" s="53" t="s">
        <v>27</v>
      </c>
      <c r="D42" s="54" t="s">
        <v>22</v>
      </c>
      <c r="E42" s="81">
        <v>13500000</v>
      </c>
      <c r="F42" s="87">
        <v>1</v>
      </c>
      <c r="G42" s="81">
        <v>13500000</v>
      </c>
      <c r="H42" s="49">
        <v>1</v>
      </c>
      <c r="I42" s="30">
        <f t="shared" si="8"/>
        <v>0</v>
      </c>
      <c r="J42" s="27">
        <f t="shared" si="9"/>
        <v>0</v>
      </c>
    </row>
    <row r="43" spans="1:10">
      <c r="A43" s="36"/>
      <c r="B43" s="89" t="s">
        <v>82</v>
      </c>
      <c r="C43" s="113" t="s">
        <v>319</v>
      </c>
      <c r="D43" s="114" t="s">
        <v>84</v>
      </c>
      <c r="E43" s="81">
        <v>1500000</v>
      </c>
      <c r="F43" s="87">
        <v>1</v>
      </c>
      <c r="G43" s="81">
        <v>1500000</v>
      </c>
      <c r="H43" s="49">
        <v>1</v>
      </c>
      <c r="I43" s="30">
        <f t="shared" si="8"/>
        <v>0</v>
      </c>
      <c r="J43" s="27">
        <f t="shared" si="9"/>
        <v>0</v>
      </c>
    </row>
    <row r="44" spans="1:10">
      <c r="A44" s="36"/>
      <c r="B44" s="59"/>
      <c r="C44" s="53"/>
      <c r="D44" s="54"/>
      <c r="E44" s="82"/>
      <c r="F44" s="82"/>
      <c r="G44" s="85"/>
      <c r="H44" s="64"/>
      <c r="I44" s="65"/>
      <c r="J44" s="66"/>
    </row>
    <row r="45" spans="1:10">
      <c r="A45" s="36"/>
      <c r="B45" s="70" t="s">
        <v>292</v>
      </c>
      <c r="C45" s="56"/>
      <c r="D45" s="56"/>
      <c r="E45" s="83"/>
      <c r="F45" s="83"/>
      <c r="G45" s="86"/>
      <c r="H45" s="56"/>
      <c r="I45" s="57"/>
      <c r="J45" s="56"/>
    </row>
    <row r="46" spans="1:10">
      <c r="A46" s="36"/>
      <c r="B46" s="52" t="s">
        <v>44</v>
      </c>
      <c r="C46" s="53" t="s">
        <v>27</v>
      </c>
      <c r="D46" s="54" t="s">
        <v>22</v>
      </c>
      <c r="E46" s="81">
        <v>14424800</v>
      </c>
      <c r="F46" s="87">
        <v>1</v>
      </c>
      <c r="G46" s="103">
        <v>14424800</v>
      </c>
      <c r="H46" s="49">
        <v>1</v>
      </c>
      <c r="I46" s="30">
        <f t="shared" ref="I46:I52" si="10">+E46-G46</f>
        <v>0</v>
      </c>
      <c r="J46" s="27">
        <f t="shared" ref="J46:J52" si="11">100%-H46</f>
        <v>0</v>
      </c>
    </row>
    <row r="47" spans="1:10">
      <c r="A47" s="36"/>
      <c r="B47" s="52" t="s">
        <v>45</v>
      </c>
      <c r="C47" s="53" t="s">
        <v>27</v>
      </c>
      <c r="D47" s="54" t="s">
        <v>22</v>
      </c>
      <c r="E47" s="81">
        <v>10575200</v>
      </c>
      <c r="F47" s="87">
        <v>1</v>
      </c>
      <c r="G47" s="103">
        <v>10575200</v>
      </c>
      <c r="H47" s="49">
        <v>1</v>
      </c>
      <c r="I47" s="30">
        <f t="shared" si="10"/>
        <v>0</v>
      </c>
      <c r="J47" s="27">
        <f t="shared" si="11"/>
        <v>0</v>
      </c>
    </row>
    <row r="48" spans="1:10">
      <c r="A48" s="36"/>
      <c r="B48" s="52" t="s">
        <v>46</v>
      </c>
      <c r="C48" s="53" t="s">
        <v>27</v>
      </c>
      <c r="D48" s="54" t="s">
        <v>22</v>
      </c>
      <c r="E48" s="81">
        <v>5000000</v>
      </c>
      <c r="F48" s="87">
        <v>1</v>
      </c>
      <c r="G48" s="103">
        <v>5000000</v>
      </c>
      <c r="H48" s="49">
        <v>1</v>
      </c>
      <c r="I48" s="30">
        <f t="shared" si="10"/>
        <v>0</v>
      </c>
      <c r="J48" s="27">
        <f t="shared" si="11"/>
        <v>0</v>
      </c>
    </row>
    <row r="49" spans="1:10">
      <c r="A49" s="36"/>
      <c r="B49" s="52" t="s">
        <v>47</v>
      </c>
      <c r="C49" s="53" t="s">
        <v>27</v>
      </c>
      <c r="D49" s="54" t="s">
        <v>24</v>
      </c>
      <c r="E49" s="81">
        <v>5000000</v>
      </c>
      <c r="F49" s="87">
        <v>1</v>
      </c>
      <c r="G49" s="103">
        <v>5000000</v>
      </c>
      <c r="H49" s="49">
        <v>1</v>
      </c>
      <c r="I49" s="30">
        <f t="shared" si="10"/>
        <v>0</v>
      </c>
      <c r="J49" s="27">
        <f t="shared" si="11"/>
        <v>0</v>
      </c>
    </row>
    <row r="50" spans="1:10">
      <c r="A50" s="36"/>
      <c r="B50" s="52" t="s">
        <v>48</v>
      </c>
      <c r="C50" s="53" t="s">
        <v>27</v>
      </c>
      <c r="D50" s="54" t="s">
        <v>22</v>
      </c>
      <c r="E50" s="81">
        <v>10000000</v>
      </c>
      <c r="F50" s="87">
        <v>1</v>
      </c>
      <c r="G50" s="103">
        <v>10000000</v>
      </c>
      <c r="H50" s="49">
        <v>1</v>
      </c>
      <c r="I50" s="30">
        <f t="shared" si="10"/>
        <v>0</v>
      </c>
      <c r="J50" s="27">
        <f t="shared" si="11"/>
        <v>0</v>
      </c>
    </row>
    <row r="51" spans="1:10">
      <c r="A51" s="36"/>
      <c r="B51" s="89" t="s">
        <v>325</v>
      </c>
      <c r="C51" s="53" t="s">
        <v>27</v>
      </c>
      <c r="D51" s="54" t="s">
        <v>22</v>
      </c>
      <c r="E51" s="81">
        <v>13500000</v>
      </c>
      <c r="F51" s="87">
        <v>1</v>
      </c>
      <c r="G51" s="81">
        <v>13500000</v>
      </c>
      <c r="H51" s="49">
        <v>1</v>
      </c>
      <c r="I51" s="30">
        <f t="shared" si="10"/>
        <v>0</v>
      </c>
      <c r="J51" s="27">
        <f t="shared" si="11"/>
        <v>0</v>
      </c>
    </row>
    <row r="52" spans="1:10">
      <c r="A52" s="36"/>
      <c r="B52" s="89" t="s">
        <v>82</v>
      </c>
      <c r="C52" s="113" t="s">
        <v>319</v>
      </c>
      <c r="D52" s="114" t="s">
        <v>84</v>
      </c>
      <c r="E52" s="81">
        <v>1500000</v>
      </c>
      <c r="F52" s="87">
        <v>1</v>
      </c>
      <c r="G52" s="81">
        <v>1500000</v>
      </c>
      <c r="H52" s="49">
        <v>1</v>
      </c>
      <c r="I52" s="30">
        <f t="shared" si="10"/>
        <v>0</v>
      </c>
      <c r="J52" s="27">
        <f t="shared" si="11"/>
        <v>0</v>
      </c>
    </row>
    <row r="53" spans="1:10">
      <c r="A53" s="36"/>
      <c r="B53" s="59"/>
      <c r="C53" s="53"/>
      <c r="D53" s="54"/>
      <c r="E53" s="82"/>
      <c r="F53" s="82"/>
      <c r="G53" s="85"/>
      <c r="H53" s="64"/>
      <c r="I53" s="65"/>
      <c r="J53" s="66"/>
    </row>
    <row r="54" spans="1:10">
      <c r="A54" s="36"/>
      <c r="B54" s="70" t="s">
        <v>291</v>
      </c>
      <c r="C54" s="56"/>
      <c r="D54" s="56"/>
      <c r="E54" s="83"/>
      <c r="F54" s="83"/>
      <c r="G54" s="86"/>
      <c r="H54" s="56"/>
      <c r="I54" s="57"/>
      <c r="J54" s="56"/>
    </row>
    <row r="55" spans="1:10">
      <c r="A55" s="36"/>
      <c r="B55" s="52" t="s">
        <v>49</v>
      </c>
      <c r="C55" s="53" t="s">
        <v>27</v>
      </c>
      <c r="D55" s="54" t="s">
        <v>24</v>
      </c>
      <c r="E55" s="81">
        <v>3500000</v>
      </c>
      <c r="F55" s="87">
        <v>1</v>
      </c>
      <c r="G55" s="103">
        <v>3500000</v>
      </c>
      <c r="H55" s="49">
        <v>1</v>
      </c>
      <c r="I55" s="30">
        <f t="shared" ref="I55:I61" si="12">+E55-G55</f>
        <v>0</v>
      </c>
      <c r="J55" s="27">
        <f t="shared" ref="J55:J61" si="13">100%-H55</f>
        <v>0</v>
      </c>
    </row>
    <row r="56" spans="1:10">
      <c r="A56" s="36"/>
      <c r="B56" s="52" t="s">
        <v>50</v>
      </c>
      <c r="C56" s="53" t="s">
        <v>27</v>
      </c>
      <c r="D56" s="54" t="s">
        <v>22</v>
      </c>
      <c r="E56" s="81">
        <v>6940000</v>
      </c>
      <c r="F56" s="87">
        <v>1</v>
      </c>
      <c r="G56" s="103">
        <v>6940000</v>
      </c>
      <c r="H56" s="49">
        <v>1</v>
      </c>
      <c r="I56" s="30">
        <f t="shared" si="12"/>
        <v>0</v>
      </c>
      <c r="J56" s="27">
        <f t="shared" si="13"/>
        <v>0</v>
      </c>
    </row>
    <row r="57" spans="1:10">
      <c r="A57" s="36"/>
      <c r="B57" s="52" t="s">
        <v>51</v>
      </c>
      <c r="C57" s="53" t="s">
        <v>52</v>
      </c>
      <c r="D57" s="54" t="s">
        <v>24</v>
      </c>
      <c r="E57" s="81">
        <v>2400000</v>
      </c>
      <c r="F57" s="87">
        <v>1</v>
      </c>
      <c r="G57" s="103">
        <v>2400000</v>
      </c>
      <c r="H57" s="49">
        <v>1</v>
      </c>
      <c r="I57" s="30">
        <f t="shared" si="12"/>
        <v>0</v>
      </c>
      <c r="J57" s="27">
        <f t="shared" si="13"/>
        <v>0</v>
      </c>
    </row>
    <row r="58" spans="1:10">
      <c r="A58" s="36"/>
      <c r="B58" s="52" t="s">
        <v>53</v>
      </c>
      <c r="C58" s="53" t="s">
        <v>27</v>
      </c>
      <c r="D58" s="54" t="s">
        <v>22</v>
      </c>
      <c r="E58" s="81">
        <v>2400000</v>
      </c>
      <c r="F58" s="87">
        <v>1</v>
      </c>
      <c r="G58" s="103">
        <v>2400000</v>
      </c>
      <c r="H58" s="49">
        <v>1</v>
      </c>
      <c r="I58" s="30">
        <f t="shared" si="12"/>
        <v>0</v>
      </c>
      <c r="J58" s="27">
        <f t="shared" si="13"/>
        <v>0</v>
      </c>
    </row>
    <row r="59" spans="1:10">
      <c r="A59" s="36"/>
      <c r="B59" s="52" t="s">
        <v>54</v>
      </c>
      <c r="C59" s="53" t="s">
        <v>27</v>
      </c>
      <c r="D59" s="54" t="s">
        <v>55</v>
      </c>
      <c r="E59" s="81">
        <v>11260000</v>
      </c>
      <c r="F59" s="87">
        <v>1</v>
      </c>
      <c r="G59" s="103">
        <v>11260000</v>
      </c>
      <c r="H59" s="49">
        <v>1</v>
      </c>
      <c r="I59" s="30">
        <f t="shared" si="12"/>
        <v>0</v>
      </c>
      <c r="J59" s="27">
        <f t="shared" si="13"/>
        <v>0</v>
      </c>
    </row>
    <row r="60" spans="1:10">
      <c r="A60" s="36"/>
      <c r="B60" s="52" t="s">
        <v>56</v>
      </c>
      <c r="C60" s="53" t="s">
        <v>27</v>
      </c>
      <c r="D60" s="54" t="s">
        <v>22</v>
      </c>
      <c r="E60" s="81">
        <v>2000000</v>
      </c>
      <c r="F60" s="87">
        <v>1</v>
      </c>
      <c r="G60" s="103">
        <v>2000000</v>
      </c>
      <c r="H60" s="49">
        <v>1</v>
      </c>
      <c r="I60" s="30">
        <f t="shared" si="12"/>
        <v>0</v>
      </c>
      <c r="J60" s="27">
        <f t="shared" si="13"/>
        <v>0</v>
      </c>
    </row>
    <row r="61" spans="1:10">
      <c r="A61" s="36"/>
      <c r="B61" s="52" t="s">
        <v>57</v>
      </c>
      <c r="C61" s="53" t="s">
        <v>27</v>
      </c>
      <c r="D61" s="54" t="s">
        <v>55</v>
      </c>
      <c r="E61" s="81">
        <v>15000000</v>
      </c>
      <c r="F61" s="87">
        <v>1</v>
      </c>
      <c r="G61" s="103">
        <v>15000000</v>
      </c>
      <c r="H61" s="49">
        <v>1</v>
      </c>
      <c r="I61" s="30">
        <f t="shared" si="12"/>
        <v>0</v>
      </c>
      <c r="J61" s="27">
        <f t="shared" si="13"/>
        <v>0</v>
      </c>
    </row>
    <row r="62" spans="1:10">
      <c r="A62" s="36"/>
      <c r="B62" s="52" t="s">
        <v>58</v>
      </c>
      <c r="C62" s="56"/>
      <c r="D62" s="56"/>
      <c r="E62" s="83"/>
      <c r="F62" s="83"/>
      <c r="G62" s="57"/>
      <c r="H62" s="56"/>
      <c r="I62" s="57"/>
      <c r="J62" s="56"/>
    </row>
    <row r="63" spans="1:10">
      <c r="A63" s="36"/>
      <c r="B63" s="52" t="s">
        <v>59</v>
      </c>
      <c r="C63" s="53" t="s">
        <v>27</v>
      </c>
      <c r="D63" s="54" t="s">
        <v>24</v>
      </c>
      <c r="E63" s="81">
        <v>600000</v>
      </c>
      <c r="F63" s="87">
        <v>1</v>
      </c>
      <c r="G63" s="103">
        <v>600000</v>
      </c>
      <c r="H63" s="49">
        <v>1</v>
      </c>
      <c r="I63" s="30">
        <f t="shared" ref="I63:I66" si="14">+E63-G63</f>
        <v>0</v>
      </c>
      <c r="J63" s="27">
        <f t="shared" ref="J63:J66" si="15">100%-H63</f>
        <v>0</v>
      </c>
    </row>
    <row r="64" spans="1:10">
      <c r="A64" s="36"/>
      <c r="B64" s="52" t="s">
        <v>60</v>
      </c>
      <c r="C64" s="53" t="s">
        <v>27</v>
      </c>
      <c r="D64" s="54" t="s">
        <v>24</v>
      </c>
      <c r="E64" s="81">
        <v>900000</v>
      </c>
      <c r="F64" s="87">
        <v>1</v>
      </c>
      <c r="G64" s="103">
        <v>900000</v>
      </c>
      <c r="H64" s="49">
        <v>1</v>
      </c>
      <c r="I64" s="30">
        <f t="shared" si="14"/>
        <v>0</v>
      </c>
      <c r="J64" s="27">
        <f t="shared" si="15"/>
        <v>0</v>
      </c>
    </row>
    <row r="65" spans="1:10">
      <c r="A65" s="36"/>
      <c r="B65" s="89" t="s">
        <v>326</v>
      </c>
      <c r="C65" s="53" t="s">
        <v>27</v>
      </c>
      <c r="D65" s="114" t="s">
        <v>23</v>
      </c>
      <c r="E65" s="81">
        <v>9000000</v>
      </c>
      <c r="F65" s="87">
        <v>1</v>
      </c>
      <c r="G65" s="81">
        <v>9000000</v>
      </c>
      <c r="H65" s="49">
        <v>1</v>
      </c>
      <c r="I65" s="30">
        <f t="shared" si="14"/>
        <v>0</v>
      </c>
      <c r="J65" s="27">
        <f t="shared" si="15"/>
        <v>0</v>
      </c>
    </row>
    <row r="66" spans="1:10">
      <c r="A66" s="36"/>
      <c r="B66" s="89" t="s">
        <v>327</v>
      </c>
      <c r="C66" s="53" t="s">
        <v>27</v>
      </c>
      <c r="D66" s="114" t="s">
        <v>23</v>
      </c>
      <c r="E66" s="81">
        <v>6000000</v>
      </c>
      <c r="F66" s="87">
        <v>1</v>
      </c>
      <c r="G66" s="81">
        <v>6000000</v>
      </c>
      <c r="H66" s="49">
        <v>1</v>
      </c>
      <c r="I66" s="30">
        <f t="shared" si="14"/>
        <v>0</v>
      </c>
      <c r="J66" s="27">
        <f t="shared" si="15"/>
        <v>0</v>
      </c>
    </row>
    <row r="67" spans="1:10">
      <c r="A67" s="36"/>
      <c r="B67" s="59"/>
      <c r="C67" s="53"/>
      <c r="D67" s="54"/>
      <c r="E67" s="82"/>
      <c r="F67" s="82"/>
      <c r="G67" s="85"/>
      <c r="H67" s="64"/>
      <c r="I67" s="65"/>
      <c r="J67" s="66"/>
    </row>
    <row r="68" spans="1:10">
      <c r="A68" s="36"/>
      <c r="B68" s="70" t="s">
        <v>293</v>
      </c>
      <c r="C68" s="56"/>
      <c r="D68" s="56"/>
      <c r="E68" s="83"/>
      <c r="F68" s="83"/>
      <c r="G68" s="86"/>
      <c r="H68" s="56"/>
      <c r="I68" s="57"/>
      <c r="J68" s="56"/>
    </row>
    <row r="69" spans="1:10">
      <c r="A69" s="36"/>
      <c r="B69" s="52" t="s">
        <v>61</v>
      </c>
      <c r="C69" s="53" t="s">
        <v>27</v>
      </c>
      <c r="D69" s="54" t="s">
        <v>23</v>
      </c>
      <c r="E69" s="81">
        <v>24760000</v>
      </c>
      <c r="F69" s="87">
        <v>1</v>
      </c>
      <c r="G69" s="103">
        <v>24760000</v>
      </c>
      <c r="H69" s="49">
        <v>1</v>
      </c>
      <c r="I69" s="30">
        <f t="shared" ref="I69:I73" si="16">+E69-G69</f>
        <v>0</v>
      </c>
      <c r="J69" s="27">
        <f t="shared" ref="J69:J73" si="17">100%-H69</f>
        <v>0</v>
      </c>
    </row>
    <row r="70" spans="1:10">
      <c r="A70" s="36"/>
      <c r="B70" s="52" t="s">
        <v>62</v>
      </c>
      <c r="C70" s="53" t="s">
        <v>27</v>
      </c>
      <c r="D70" s="54" t="s">
        <v>23</v>
      </c>
      <c r="E70" s="81">
        <v>19089600</v>
      </c>
      <c r="F70" s="87">
        <v>1</v>
      </c>
      <c r="G70" s="103">
        <v>19089600</v>
      </c>
      <c r="H70" s="49">
        <v>1</v>
      </c>
      <c r="I70" s="30">
        <f t="shared" si="16"/>
        <v>0</v>
      </c>
      <c r="J70" s="27">
        <f t="shared" si="17"/>
        <v>0</v>
      </c>
    </row>
    <row r="71" spans="1:10">
      <c r="A71" s="36"/>
      <c r="B71" s="59" t="s">
        <v>63</v>
      </c>
      <c r="C71" s="53" t="s">
        <v>27</v>
      </c>
      <c r="D71" s="54" t="s">
        <v>24</v>
      </c>
      <c r="E71" s="81">
        <v>1150400</v>
      </c>
      <c r="F71" s="87">
        <v>1</v>
      </c>
      <c r="G71" s="103">
        <v>1150400</v>
      </c>
      <c r="H71" s="49">
        <v>1</v>
      </c>
      <c r="I71" s="30">
        <f t="shared" si="16"/>
        <v>0</v>
      </c>
      <c r="J71" s="27">
        <f t="shared" si="17"/>
        <v>0</v>
      </c>
    </row>
    <row r="72" spans="1:10">
      <c r="A72" s="36"/>
      <c r="B72" s="52" t="s">
        <v>328</v>
      </c>
      <c r="C72" s="113" t="s">
        <v>27</v>
      </c>
      <c r="D72" s="114" t="s">
        <v>23</v>
      </c>
      <c r="E72" s="81">
        <v>14000000</v>
      </c>
      <c r="F72" s="87">
        <v>1</v>
      </c>
      <c r="G72" s="81">
        <v>14000000</v>
      </c>
      <c r="H72" s="49">
        <v>1</v>
      </c>
      <c r="I72" s="30">
        <f t="shared" si="16"/>
        <v>0</v>
      </c>
      <c r="J72" s="27">
        <f t="shared" si="17"/>
        <v>0</v>
      </c>
    </row>
    <row r="73" spans="1:10">
      <c r="A73" s="36"/>
      <c r="B73" s="89" t="s">
        <v>82</v>
      </c>
      <c r="C73" s="113" t="s">
        <v>126</v>
      </c>
      <c r="D73" s="114" t="s">
        <v>84</v>
      </c>
      <c r="E73" s="81">
        <v>1000000</v>
      </c>
      <c r="F73" s="87">
        <v>1</v>
      </c>
      <c r="G73" s="81">
        <v>1000000</v>
      </c>
      <c r="H73" s="49">
        <v>1</v>
      </c>
      <c r="I73" s="30">
        <f t="shared" si="16"/>
        <v>0</v>
      </c>
      <c r="J73" s="27">
        <f t="shared" si="17"/>
        <v>0</v>
      </c>
    </row>
    <row r="74" spans="1:10">
      <c r="A74" s="36"/>
      <c r="B74" s="59"/>
      <c r="C74" s="53"/>
      <c r="D74" s="54"/>
      <c r="E74" s="82"/>
      <c r="F74" s="82"/>
      <c r="G74" s="85"/>
      <c r="H74" s="64"/>
      <c r="I74" s="65"/>
      <c r="J74" s="66"/>
    </row>
    <row r="75" spans="1:10">
      <c r="A75" s="36"/>
      <c r="B75" s="70" t="s">
        <v>294</v>
      </c>
      <c r="C75" s="56"/>
      <c r="D75" s="56"/>
      <c r="E75" s="83"/>
      <c r="F75" s="83"/>
      <c r="G75" s="86"/>
      <c r="H75" s="56"/>
      <c r="I75" s="57"/>
      <c r="J75" s="56"/>
    </row>
    <row r="76" spans="1:10">
      <c r="A76" s="36"/>
      <c r="B76" s="60" t="s">
        <v>64</v>
      </c>
      <c r="C76" s="53" t="s">
        <v>27</v>
      </c>
      <c r="D76" s="54" t="s">
        <v>23</v>
      </c>
      <c r="E76" s="81">
        <v>10440000</v>
      </c>
      <c r="F76" s="87">
        <v>1</v>
      </c>
      <c r="G76" s="103">
        <v>10440000</v>
      </c>
      <c r="H76" s="49">
        <v>1</v>
      </c>
      <c r="I76" s="30">
        <f t="shared" ref="I76:I94" si="18">+E76-G76</f>
        <v>0</v>
      </c>
      <c r="J76" s="27">
        <f t="shared" ref="J76:J94" si="19">100%-H76</f>
        <v>0</v>
      </c>
    </row>
    <row r="77" spans="1:10">
      <c r="A77" s="36"/>
      <c r="B77" s="61" t="s">
        <v>65</v>
      </c>
      <c r="C77" s="53" t="s">
        <v>66</v>
      </c>
      <c r="D77" s="54" t="s">
        <v>24</v>
      </c>
      <c r="E77" s="81">
        <v>3000000</v>
      </c>
      <c r="F77" s="87">
        <v>1</v>
      </c>
      <c r="G77" s="103">
        <v>3000000</v>
      </c>
      <c r="H77" s="49">
        <v>1</v>
      </c>
      <c r="I77" s="30">
        <f t="shared" si="18"/>
        <v>0</v>
      </c>
      <c r="J77" s="27">
        <f t="shared" si="19"/>
        <v>0</v>
      </c>
    </row>
    <row r="78" spans="1:10">
      <c r="A78" s="36"/>
      <c r="B78" s="61" t="s">
        <v>67</v>
      </c>
      <c r="C78" s="53" t="s">
        <v>68</v>
      </c>
      <c r="D78" s="54" t="s">
        <v>24</v>
      </c>
      <c r="E78" s="81">
        <v>1200000</v>
      </c>
      <c r="F78" s="87">
        <v>1</v>
      </c>
      <c r="G78" s="103">
        <v>1200000</v>
      </c>
      <c r="H78" s="49">
        <v>1</v>
      </c>
      <c r="I78" s="30">
        <f t="shared" si="18"/>
        <v>0</v>
      </c>
      <c r="J78" s="27">
        <f t="shared" si="19"/>
        <v>0</v>
      </c>
    </row>
    <row r="79" spans="1:10">
      <c r="A79" s="36"/>
      <c r="B79" s="61" t="s">
        <v>69</v>
      </c>
      <c r="C79" s="53" t="s">
        <v>27</v>
      </c>
      <c r="D79" s="54" t="s">
        <v>24</v>
      </c>
      <c r="E79" s="81">
        <v>2500000</v>
      </c>
      <c r="F79" s="87">
        <v>1</v>
      </c>
      <c r="G79" s="103">
        <v>2500000</v>
      </c>
      <c r="H79" s="49">
        <v>1</v>
      </c>
      <c r="I79" s="30">
        <f t="shared" si="18"/>
        <v>0</v>
      </c>
      <c r="J79" s="27">
        <f t="shared" si="19"/>
        <v>0</v>
      </c>
    </row>
    <row r="80" spans="1:10">
      <c r="A80" s="36"/>
      <c r="B80" s="62" t="s">
        <v>51</v>
      </c>
      <c r="C80" s="53" t="s">
        <v>70</v>
      </c>
      <c r="D80" s="54" t="s">
        <v>24</v>
      </c>
      <c r="E80" s="81">
        <v>4500000</v>
      </c>
      <c r="F80" s="87">
        <v>1</v>
      </c>
      <c r="G80" s="103">
        <v>4500000</v>
      </c>
      <c r="H80" s="49">
        <v>1</v>
      </c>
      <c r="I80" s="30">
        <f t="shared" si="18"/>
        <v>0</v>
      </c>
      <c r="J80" s="27">
        <f t="shared" si="19"/>
        <v>0</v>
      </c>
    </row>
    <row r="81" spans="1:10">
      <c r="A81" s="36"/>
      <c r="B81" s="61" t="s">
        <v>71</v>
      </c>
      <c r="C81" s="53" t="s">
        <v>52</v>
      </c>
      <c r="D81" s="54" t="s">
        <v>24</v>
      </c>
      <c r="E81" s="81">
        <v>3000000</v>
      </c>
      <c r="F81" s="87">
        <v>1</v>
      </c>
      <c r="G81" s="103">
        <v>3000000</v>
      </c>
      <c r="H81" s="49">
        <v>1</v>
      </c>
      <c r="I81" s="30">
        <f t="shared" si="18"/>
        <v>0</v>
      </c>
      <c r="J81" s="27">
        <f t="shared" si="19"/>
        <v>0</v>
      </c>
    </row>
    <row r="82" spans="1:10">
      <c r="A82" s="36"/>
      <c r="B82" s="61" t="s">
        <v>72</v>
      </c>
      <c r="C82" s="53" t="s">
        <v>27</v>
      </c>
      <c r="D82" s="54" t="s">
        <v>55</v>
      </c>
      <c r="E82" s="81">
        <v>3500000</v>
      </c>
      <c r="F82" s="87">
        <v>1</v>
      </c>
      <c r="G82" s="103">
        <v>3500000</v>
      </c>
      <c r="H82" s="49">
        <v>1</v>
      </c>
      <c r="I82" s="30">
        <f t="shared" si="18"/>
        <v>0</v>
      </c>
      <c r="J82" s="27">
        <f t="shared" si="19"/>
        <v>0</v>
      </c>
    </row>
    <row r="83" spans="1:10">
      <c r="A83" s="36"/>
      <c r="B83" s="61" t="s">
        <v>73</v>
      </c>
      <c r="C83" s="53" t="s">
        <v>27</v>
      </c>
      <c r="D83" s="54" t="s">
        <v>55</v>
      </c>
      <c r="E83" s="81">
        <v>200000</v>
      </c>
      <c r="F83" s="87">
        <v>1</v>
      </c>
      <c r="G83" s="103">
        <v>200000</v>
      </c>
      <c r="H83" s="49">
        <v>1</v>
      </c>
      <c r="I83" s="30">
        <f t="shared" si="18"/>
        <v>0</v>
      </c>
      <c r="J83" s="27">
        <f t="shared" si="19"/>
        <v>0</v>
      </c>
    </row>
    <row r="84" spans="1:10">
      <c r="A84" s="36"/>
      <c r="B84" s="61" t="s">
        <v>74</v>
      </c>
      <c r="C84" s="53" t="s">
        <v>27</v>
      </c>
      <c r="D84" s="54" t="s">
        <v>55</v>
      </c>
      <c r="E84" s="81">
        <v>5000000</v>
      </c>
      <c r="F84" s="87">
        <v>1</v>
      </c>
      <c r="G84" s="103">
        <v>5000000</v>
      </c>
      <c r="H84" s="49">
        <v>1</v>
      </c>
      <c r="I84" s="30">
        <f t="shared" si="18"/>
        <v>0</v>
      </c>
      <c r="J84" s="27">
        <f t="shared" si="19"/>
        <v>0</v>
      </c>
    </row>
    <row r="85" spans="1:10">
      <c r="A85" s="36"/>
      <c r="B85" s="61" t="s">
        <v>75</v>
      </c>
      <c r="C85" s="53" t="s">
        <v>66</v>
      </c>
      <c r="D85" s="54" t="s">
        <v>76</v>
      </c>
      <c r="E85" s="81">
        <v>1000000</v>
      </c>
      <c r="F85" s="87">
        <v>1</v>
      </c>
      <c r="G85" s="103">
        <v>1000000</v>
      </c>
      <c r="H85" s="49">
        <v>1</v>
      </c>
      <c r="I85" s="30">
        <f t="shared" si="18"/>
        <v>0</v>
      </c>
      <c r="J85" s="27">
        <f t="shared" si="19"/>
        <v>0</v>
      </c>
    </row>
    <row r="86" spans="1:10">
      <c r="A86" s="36"/>
      <c r="B86" s="61" t="s">
        <v>77</v>
      </c>
      <c r="C86" s="53" t="s">
        <v>78</v>
      </c>
      <c r="D86" s="54" t="s">
        <v>76</v>
      </c>
      <c r="E86" s="81">
        <v>400000</v>
      </c>
      <c r="F86" s="87">
        <v>1</v>
      </c>
      <c r="G86" s="103">
        <v>400000</v>
      </c>
      <c r="H86" s="49">
        <v>1</v>
      </c>
      <c r="I86" s="30">
        <f t="shared" si="18"/>
        <v>0</v>
      </c>
      <c r="J86" s="27">
        <f t="shared" si="19"/>
        <v>0</v>
      </c>
    </row>
    <row r="87" spans="1:10">
      <c r="A87" s="36"/>
      <c r="B87" s="61" t="s">
        <v>79</v>
      </c>
      <c r="C87" s="53" t="s">
        <v>27</v>
      </c>
      <c r="D87" s="54" t="s">
        <v>24</v>
      </c>
      <c r="E87" s="81">
        <v>300000</v>
      </c>
      <c r="F87" s="87">
        <v>1</v>
      </c>
      <c r="G87" s="103">
        <v>300000</v>
      </c>
      <c r="H87" s="49">
        <v>1</v>
      </c>
      <c r="I87" s="30">
        <f t="shared" si="18"/>
        <v>0</v>
      </c>
      <c r="J87" s="27">
        <f t="shared" si="19"/>
        <v>0</v>
      </c>
    </row>
    <row r="88" spans="1:10">
      <c r="A88" s="36"/>
      <c r="B88" s="61" t="s">
        <v>80</v>
      </c>
      <c r="C88" s="53" t="s">
        <v>78</v>
      </c>
      <c r="D88" s="54" t="s">
        <v>24</v>
      </c>
      <c r="E88" s="81">
        <v>7000000</v>
      </c>
      <c r="F88" s="87">
        <v>1</v>
      </c>
      <c r="G88" s="103">
        <v>7000000</v>
      </c>
      <c r="H88" s="49">
        <v>1</v>
      </c>
      <c r="I88" s="30">
        <f t="shared" si="18"/>
        <v>0</v>
      </c>
      <c r="J88" s="27">
        <f t="shared" si="19"/>
        <v>0</v>
      </c>
    </row>
    <row r="89" spans="1:10">
      <c r="A89" s="36"/>
      <c r="B89" s="61" t="s">
        <v>81</v>
      </c>
      <c r="C89" s="53" t="s">
        <v>78</v>
      </c>
      <c r="D89" s="54" t="s">
        <v>24</v>
      </c>
      <c r="E89" s="81">
        <v>1210000</v>
      </c>
      <c r="F89" s="87">
        <v>1</v>
      </c>
      <c r="G89" s="103">
        <v>1210000</v>
      </c>
      <c r="H89" s="49">
        <v>1</v>
      </c>
      <c r="I89" s="30">
        <f t="shared" si="18"/>
        <v>0</v>
      </c>
      <c r="J89" s="27">
        <f t="shared" si="19"/>
        <v>0</v>
      </c>
    </row>
    <row r="90" spans="1:10">
      <c r="A90" s="36"/>
      <c r="B90" s="61" t="s">
        <v>82</v>
      </c>
      <c r="C90" s="53" t="s">
        <v>83</v>
      </c>
      <c r="D90" s="54" t="s">
        <v>84</v>
      </c>
      <c r="E90" s="81">
        <v>1750000</v>
      </c>
      <c r="F90" s="87">
        <v>1</v>
      </c>
      <c r="G90" s="103">
        <v>1750000</v>
      </c>
      <c r="H90" s="49">
        <v>1</v>
      </c>
      <c r="I90" s="30">
        <f t="shared" si="18"/>
        <v>0</v>
      </c>
      <c r="J90" s="27">
        <f t="shared" si="19"/>
        <v>0</v>
      </c>
    </row>
    <row r="91" spans="1:10">
      <c r="A91" s="36"/>
      <c r="B91" s="89" t="s">
        <v>329</v>
      </c>
      <c r="C91" s="113" t="s">
        <v>27</v>
      </c>
      <c r="D91" s="114" t="s">
        <v>55</v>
      </c>
      <c r="E91" s="81">
        <v>7000000</v>
      </c>
      <c r="F91" s="87">
        <v>1</v>
      </c>
      <c r="G91" s="81">
        <v>7000000</v>
      </c>
      <c r="H91" s="49">
        <v>1</v>
      </c>
      <c r="I91" s="30">
        <f t="shared" si="18"/>
        <v>0</v>
      </c>
      <c r="J91" s="27">
        <f t="shared" si="19"/>
        <v>0</v>
      </c>
    </row>
    <row r="92" spans="1:10">
      <c r="A92" s="36"/>
      <c r="B92" s="89" t="s">
        <v>330</v>
      </c>
      <c r="C92" s="113" t="s">
        <v>27</v>
      </c>
      <c r="D92" s="114" t="s">
        <v>55</v>
      </c>
      <c r="E92" s="81">
        <v>4000000</v>
      </c>
      <c r="F92" s="87">
        <v>1</v>
      </c>
      <c r="G92" s="81">
        <v>4000000</v>
      </c>
      <c r="H92" s="49">
        <v>1</v>
      </c>
      <c r="I92" s="30">
        <f t="shared" si="18"/>
        <v>0</v>
      </c>
      <c r="J92" s="27">
        <f t="shared" si="19"/>
        <v>0</v>
      </c>
    </row>
    <row r="93" spans="1:10" ht="16.5">
      <c r="A93" s="36"/>
      <c r="B93" s="90" t="s">
        <v>411</v>
      </c>
      <c r="C93" s="113" t="s">
        <v>27</v>
      </c>
      <c r="D93" s="114" t="s">
        <v>55</v>
      </c>
      <c r="E93" s="81">
        <v>3500000</v>
      </c>
      <c r="F93" s="87">
        <v>1</v>
      </c>
      <c r="G93" s="81">
        <v>3500000</v>
      </c>
      <c r="H93" s="49">
        <v>1</v>
      </c>
      <c r="I93" s="30">
        <f t="shared" si="18"/>
        <v>0</v>
      </c>
      <c r="J93" s="27">
        <f t="shared" si="19"/>
        <v>0</v>
      </c>
    </row>
    <row r="94" spans="1:10" ht="16.5">
      <c r="A94" s="36"/>
      <c r="B94" s="90" t="s">
        <v>331</v>
      </c>
      <c r="C94" s="113" t="s">
        <v>27</v>
      </c>
      <c r="D94" s="114" t="s">
        <v>23</v>
      </c>
      <c r="E94" s="81">
        <v>500000</v>
      </c>
      <c r="F94" s="87">
        <v>1</v>
      </c>
      <c r="G94" s="81">
        <v>500000</v>
      </c>
      <c r="H94" s="49">
        <v>1</v>
      </c>
      <c r="I94" s="30">
        <f t="shared" si="18"/>
        <v>0</v>
      </c>
      <c r="J94" s="27">
        <f t="shared" si="19"/>
        <v>0</v>
      </c>
    </row>
    <row r="95" spans="1:10" ht="16.5">
      <c r="A95" s="36"/>
      <c r="B95" s="91"/>
      <c r="C95" s="113"/>
      <c r="D95" s="114"/>
      <c r="E95" s="82"/>
      <c r="F95" s="88"/>
      <c r="G95" s="82"/>
      <c r="H95" s="64"/>
      <c r="I95" s="37"/>
      <c r="J95" s="133"/>
    </row>
    <row r="96" spans="1:10" ht="16.5">
      <c r="A96" s="36"/>
      <c r="B96" s="91"/>
      <c r="C96" s="113"/>
      <c r="D96" s="114"/>
      <c r="E96" s="82"/>
      <c r="F96" s="88"/>
      <c r="G96" s="82"/>
      <c r="H96" s="64"/>
      <c r="I96" s="37"/>
      <c r="J96" s="133"/>
    </row>
    <row r="97" spans="1:10" ht="16.5">
      <c r="A97" s="36"/>
      <c r="B97" s="91"/>
      <c r="C97" s="113"/>
      <c r="D97" s="114"/>
      <c r="E97" s="82"/>
      <c r="F97" s="88"/>
      <c r="G97" s="82"/>
      <c r="H97" s="64"/>
      <c r="I97" s="37"/>
      <c r="J97" s="133"/>
    </row>
    <row r="98" spans="1:10">
      <c r="A98" s="36"/>
      <c r="B98" s="70" t="s">
        <v>295</v>
      </c>
      <c r="C98" s="56"/>
      <c r="D98" s="56"/>
      <c r="E98" s="83"/>
      <c r="F98" s="83"/>
      <c r="G98" s="86"/>
      <c r="H98" s="56"/>
      <c r="I98" s="57"/>
      <c r="J98" s="56"/>
    </row>
    <row r="99" spans="1:10">
      <c r="A99" s="36"/>
      <c r="B99" s="52" t="s">
        <v>85</v>
      </c>
      <c r="C99" s="53" t="s">
        <v>27</v>
      </c>
      <c r="D99" s="54" t="s">
        <v>23</v>
      </c>
      <c r="E99" s="81">
        <v>45000000</v>
      </c>
      <c r="F99" s="87">
        <v>1</v>
      </c>
      <c r="G99" s="103">
        <v>45000000</v>
      </c>
      <c r="H99" s="49">
        <v>1</v>
      </c>
      <c r="I99" s="30">
        <f t="shared" ref="I99:I101" si="20">+E99-G99</f>
        <v>0</v>
      </c>
      <c r="J99" s="27">
        <f t="shared" ref="J99:J101" si="21">100%-H99</f>
        <v>0</v>
      </c>
    </row>
    <row r="100" spans="1:10" ht="16.5">
      <c r="A100" s="36"/>
      <c r="B100" s="90" t="s">
        <v>330</v>
      </c>
      <c r="C100" s="53" t="s">
        <v>27</v>
      </c>
      <c r="D100" s="54" t="s">
        <v>23</v>
      </c>
      <c r="E100" s="81">
        <v>13500000</v>
      </c>
      <c r="F100" s="87">
        <v>1</v>
      </c>
      <c r="G100" s="81">
        <v>13500000</v>
      </c>
      <c r="H100" s="49">
        <v>1</v>
      </c>
      <c r="I100" s="30">
        <f t="shared" si="20"/>
        <v>0</v>
      </c>
      <c r="J100" s="27">
        <f t="shared" si="21"/>
        <v>0</v>
      </c>
    </row>
    <row r="101" spans="1:10" ht="16.5">
      <c r="A101" s="36"/>
      <c r="B101" s="90" t="s">
        <v>332</v>
      </c>
      <c r="C101" s="113" t="s">
        <v>319</v>
      </c>
      <c r="D101" s="114" t="s">
        <v>84</v>
      </c>
      <c r="E101" s="81">
        <v>1500000</v>
      </c>
      <c r="F101" s="87">
        <v>1</v>
      </c>
      <c r="G101" s="81">
        <v>1500000</v>
      </c>
      <c r="H101" s="49">
        <v>1</v>
      </c>
      <c r="I101" s="30">
        <f t="shared" si="20"/>
        <v>0</v>
      </c>
      <c r="J101" s="27">
        <f t="shared" si="21"/>
        <v>0</v>
      </c>
    </row>
    <row r="102" spans="1:10">
      <c r="A102" s="36"/>
      <c r="B102" s="59"/>
      <c r="C102" s="53"/>
      <c r="D102" s="54"/>
      <c r="E102" s="82"/>
      <c r="F102" s="82"/>
      <c r="G102" s="85"/>
      <c r="H102" s="64"/>
      <c r="I102" s="65"/>
      <c r="J102" s="66"/>
    </row>
    <row r="103" spans="1:10">
      <c r="A103" s="36"/>
      <c r="B103" s="70" t="s">
        <v>296</v>
      </c>
      <c r="C103" s="56"/>
      <c r="D103" s="56"/>
      <c r="E103" s="83"/>
      <c r="F103" s="83"/>
      <c r="G103" s="86"/>
      <c r="H103" s="56"/>
      <c r="I103" s="57"/>
      <c r="J103" s="56"/>
    </row>
    <row r="104" spans="1:10">
      <c r="A104" s="36"/>
      <c r="B104" s="52" t="s">
        <v>86</v>
      </c>
      <c r="C104" s="53" t="s">
        <v>27</v>
      </c>
      <c r="D104" s="54" t="s">
        <v>23</v>
      </c>
      <c r="E104" s="81">
        <v>8000000</v>
      </c>
      <c r="F104" s="87">
        <v>1</v>
      </c>
      <c r="G104" s="103">
        <v>8000000</v>
      </c>
      <c r="H104" s="49">
        <v>1</v>
      </c>
      <c r="I104" s="30">
        <f t="shared" ref="I104:I110" si="22">+E104-G104</f>
        <v>0</v>
      </c>
      <c r="J104" s="27">
        <f t="shared" ref="J104:J110" si="23">100%-H104</f>
        <v>0</v>
      </c>
    </row>
    <row r="105" spans="1:10">
      <c r="A105" s="36"/>
      <c r="B105" s="52" t="s">
        <v>87</v>
      </c>
      <c r="C105" s="53" t="s">
        <v>27</v>
      </c>
      <c r="D105" s="54" t="s">
        <v>23</v>
      </c>
      <c r="E105" s="81">
        <v>3000000</v>
      </c>
      <c r="F105" s="87">
        <v>1</v>
      </c>
      <c r="G105" s="103">
        <v>3000000</v>
      </c>
      <c r="H105" s="49">
        <v>1</v>
      </c>
      <c r="I105" s="30">
        <f t="shared" si="22"/>
        <v>0</v>
      </c>
      <c r="J105" s="27">
        <f t="shared" si="23"/>
        <v>0</v>
      </c>
    </row>
    <row r="106" spans="1:10">
      <c r="A106" s="36"/>
      <c r="B106" s="52" t="s">
        <v>88</v>
      </c>
      <c r="C106" s="53" t="s">
        <v>27</v>
      </c>
      <c r="D106" s="54" t="s">
        <v>23</v>
      </c>
      <c r="E106" s="81">
        <v>14000000</v>
      </c>
      <c r="F106" s="87">
        <v>1</v>
      </c>
      <c r="G106" s="103">
        <v>14000000</v>
      </c>
      <c r="H106" s="49">
        <v>1</v>
      </c>
      <c r="I106" s="30">
        <f t="shared" si="22"/>
        <v>0</v>
      </c>
      <c r="J106" s="27">
        <f t="shared" si="23"/>
        <v>0</v>
      </c>
    </row>
    <row r="107" spans="1:10">
      <c r="A107" s="36"/>
      <c r="B107" s="52" t="s">
        <v>89</v>
      </c>
      <c r="C107" s="53" t="s">
        <v>27</v>
      </c>
      <c r="D107" s="54" t="s">
        <v>23</v>
      </c>
      <c r="E107" s="81">
        <v>20000000</v>
      </c>
      <c r="F107" s="87">
        <v>1</v>
      </c>
      <c r="G107" s="103">
        <v>20000000</v>
      </c>
      <c r="H107" s="49">
        <v>1</v>
      </c>
      <c r="I107" s="30">
        <f t="shared" si="22"/>
        <v>0</v>
      </c>
      <c r="J107" s="27">
        <f t="shared" si="23"/>
        <v>0</v>
      </c>
    </row>
    <row r="108" spans="1:10">
      <c r="A108" s="36"/>
      <c r="B108" s="112" t="s">
        <v>417</v>
      </c>
      <c r="C108" s="53" t="s">
        <v>27</v>
      </c>
      <c r="D108" s="54" t="s">
        <v>23</v>
      </c>
      <c r="E108" s="81">
        <v>6500000</v>
      </c>
      <c r="F108" s="87">
        <v>1</v>
      </c>
      <c r="G108" s="81">
        <v>6500000</v>
      </c>
      <c r="H108" s="49">
        <v>1</v>
      </c>
      <c r="I108" s="30">
        <f t="shared" si="22"/>
        <v>0</v>
      </c>
      <c r="J108" s="27">
        <f t="shared" si="23"/>
        <v>0</v>
      </c>
    </row>
    <row r="109" spans="1:10">
      <c r="A109" s="36"/>
      <c r="B109" s="89" t="s">
        <v>333</v>
      </c>
      <c r="C109" s="134" t="s">
        <v>422</v>
      </c>
      <c r="D109" s="120" t="s">
        <v>24</v>
      </c>
      <c r="E109" s="81">
        <v>7500000</v>
      </c>
      <c r="F109" s="87">
        <v>1</v>
      </c>
      <c r="G109" s="81">
        <v>7500000</v>
      </c>
      <c r="H109" s="49">
        <v>1</v>
      </c>
      <c r="I109" s="30">
        <f t="shared" si="22"/>
        <v>0</v>
      </c>
      <c r="J109" s="27">
        <f t="shared" si="23"/>
        <v>0</v>
      </c>
    </row>
    <row r="110" spans="1:10">
      <c r="A110" s="36"/>
      <c r="B110" s="89" t="s">
        <v>318</v>
      </c>
      <c r="C110" s="113" t="s">
        <v>126</v>
      </c>
      <c r="D110" s="114" t="s">
        <v>84</v>
      </c>
      <c r="E110" s="81">
        <v>1000000</v>
      </c>
      <c r="F110" s="87">
        <v>1</v>
      </c>
      <c r="G110" s="81">
        <v>1000000</v>
      </c>
      <c r="H110" s="49">
        <v>1</v>
      </c>
      <c r="I110" s="30">
        <f t="shared" si="22"/>
        <v>0</v>
      </c>
      <c r="J110" s="27">
        <f t="shared" si="23"/>
        <v>0</v>
      </c>
    </row>
    <row r="111" spans="1:10">
      <c r="A111" s="36"/>
      <c r="B111" s="92"/>
      <c r="C111" s="113"/>
      <c r="D111" s="114"/>
      <c r="E111" s="82"/>
      <c r="F111" s="88"/>
      <c r="G111" s="82"/>
      <c r="H111" s="64"/>
      <c r="I111" s="37"/>
      <c r="J111" s="133"/>
    </row>
    <row r="112" spans="1:10">
      <c r="A112" s="36"/>
      <c r="B112" s="70" t="s">
        <v>283</v>
      </c>
      <c r="C112" s="56"/>
      <c r="D112" s="56"/>
      <c r="E112" s="83"/>
      <c r="F112" s="83"/>
      <c r="G112" s="86"/>
      <c r="H112" s="56"/>
      <c r="I112" s="57"/>
      <c r="J112" s="56"/>
    </row>
    <row r="113" spans="1:10">
      <c r="A113" s="36"/>
      <c r="B113" s="52" t="s">
        <v>90</v>
      </c>
      <c r="C113" s="53" t="s">
        <v>27</v>
      </c>
      <c r="D113" s="54" t="s">
        <v>23</v>
      </c>
      <c r="E113" s="81">
        <v>45000000</v>
      </c>
      <c r="F113" s="87">
        <v>1</v>
      </c>
      <c r="G113" s="103">
        <v>45000000</v>
      </c>
      <c r="H113" s="49">
        <v>1</v>
      </c>
      <c r="I113" s="30">
        <f t="shared" ref="I113:I116" si="24">+E113-G113</f>
        <v>0</v>
      </c>
      <c r="J113" s="27">
        <f t="shared" ref="J113:J116" si="25">100%-H113</f>
        <v>0</v>
      </c>
    </row>
    <row r="114" spans="1:10">
      <c r="A114" s="36"/>
      <c r="B114" s="89" t="s">
        <v>334</v>
      </c>
      <c r="C114" s="53" t="s">
        <v>27</v>
      </c>
      <c r="D114" s="54" t="s">
        <v>23</v>
      </c>
      <c r="E114" s="81">
        <v>12000000</v>
      </c>
      <c r="F114" s="87">
        <v>1</v>
      </c>
      <c r="G114" s="81">
        <v>12000000</v>
      </c>
      <c r="H114" s="49">
        <v>1</v>
      </c>
      <c r="I114" s="30">
        <f t="shared" si="24"/>
        <v>0</v>
      </c>
      <c r="J114" s="27">
        <f t="shared" si="25"/>
        <v>0</v>
      </c>
    </row>
    <row r="115" spans="1:10">
      <c r="A115" s="36"/>
      <c r="B115" s="89" t="s">
        <v>49</v>
      </c>
      <c r="C115" s="53" t="s">
        <v>27</v>
      </c>
      <c r="D115" s="120" t="s">
        <v>55</v>
      </c>
      <c r="E115" s="81">
        <v>2500000</v>
      </c>
      <c r="F115" s="87">
        <v>1</v>
      </c>
      <c r="G115" s="81">
        <v>2500000</v>
      </c>
      <c r="H115" s="49">
        <v>1</v>
      </c>
      <c r="I115" s="30">
        <f t="shared" si="24"/>
        <v>0</v>
      </c>
      <c r="J115" s="27">
        <f t="shared" si="25"/>
        <v>0</v>
      </c>
    </row>
    <row r="116" spans="1:10">
      <c r="A116" s="36"/>
      <c r="B116" s="89" t="s">
        <v>82</v>
      </c>
      <c r="C116" s="113" t="s">
        <v>66</v>
      </c>
      <c r="D116" s="114" t="s">
        <v>84</v>
      </c>
      <c r="E116" s="81">
        <v>500000</v>
      </c>
      <c r="F116" s="87">
        <v>1</v>
      </c>
      <c r="G116" s="81">
        <v>500000</v>
      </c>
      <c r="H116" s="49">
        <v>1</v>
      </c>
      <c r="I116" s="30">
        <f t="shared" si="24"/>
        <v>0</v>
      </c>
      <c r="J116" s="27">
        <f t="shared" si="25"/>
        <v>0</v>
      </c>
    </row>
    <row r="117" spans="1:10">
      <c r="A117" s="36"/>
      <c r="B117" s="59"/>
      <c r="C117" s="53"/>
      <c r="D117" s="54"/>
      <c r="E117" s="82"/>
      <c r="F117" s="82"/>
      <c r="G117" s="85"/>
      <c r="H117" s="64"/>
      <c r="I117" s="65"/>
      <c r="J117" s="66"/>
    </row>
    <row r="118" spans="1:10">
      <c r="A118" s="36"/>
      <c r="B118" s="70" t="s">
        <v>297</v>
      </c>
      <c r="C118" s="56"/>
      <c r="D118" s="56"/>
      <c r="E118" s="83"/>
      <c r="F118" s="83"/>
      <c r="G118" s="86"/>
      <c r="H118" s="56"/>
      <c r="I118" s="57"/>
      <c r="J118" s="56"/>
    </row>
    <row r="119" spans="1:10">
      <c r="A119" s="36"/>
      <c r="B119" s="52" t="s">
        <v>91</v>
      </c>
      <c r="C119" s="53" t="s">
        <v>27</v>
      </c>
      <c r="D119" s="54" t="s">
        <v>23</v>
      </c>
      <c r="E119" s="81">
        <v>20000000</v>
      </c>
      <c r="F119" s="87">
        <v>1</v>
      </c>
      <c r="G119" s="103">
        <v>20000000</v>
      </c>
      <c r="H119" s="49">
        <v>1</v>
      </c>
      <c r="I119" s="30">
        <f t="shared" ref="I119:I124" si="26">+E119-G119</f>
        <v>0</v>
      </c>
      <c r="J119" s="27">
        <f t="shared" ref="J119:J124" si="27">100%-H119</f>
        <v>0</v>
      </c>
    </row>
    <row r="120" spans="1:10">
      <c r="A120" s="36"/>
      <c r="B120" s="52" t="s">
        <v>92</v>
      </c>
      <c r="C120" s="53" t="s">
        <v>27</v>
      </c>
      <c r="D120" s="54" t="s">
        <v>23</v>
      </c>
      <c r="E120" s="81">
        <v>25000000</v>
      </c>
      <c r="F120" s="87">
        <v>1</v>
      </c>
      <c r="G120" s="103">
        <v>25000000</v>
      </c>
      <c r="H120" s="49">
        <v>1</v>
      </c>
      <c r="I120" s="30">
        <f t="shared" si="26"/>
        <v>0</v>
      </c>
      <c r="J120" s="27">
        <f t="shared" si="27"/>
        <v>0</v>
      </c>
    </row>
    <row r="121" spans="1:10">
      <c r="A121" s="36"/>
      <c r="B121" s="89" t="s">
        <v>335</v>
      </c>
      <c r="C121" s="53" t="s">
        <v>27</v>
      </c>
      <c r="D121" s="54" t="s">
        <v>23</v>
      </c>
      <c r="E121" s="115">
        <v>3000000</v>
      </c>
      <c r="F121" s="87">
        <v>1</v>
      </c>
      <c r="G121" s="115">
        <v>3000000</v>
      </c>
      <c r="H121" s="49">
        <v>1</v>
      </c>
      <c r="I121" s="30">
        <f t="shared" si="26"/>
        <v>0</v>
      </c>
      <c r="J121" s="27">
        <f t="shared" si="27"/>
        <v>0</v>
      </c>
    </row>
    <row r="122" spans="1:10">
      <c r="A122" s="36"/>
      <c r="B122" s="89" t="s">
        <v>336</v>
      </c>
      <c r="C122" s="53" t="s">
        <v>27</v>
      </c>
      <c r="D122" s="54" t="s">
        <v>23</v>
      </c>
      <c r="E122" s="81">
        <v>9000000</v>
      </c>
      <c r="F122" s="87">
        <v>1</v>
      </c>
      <c r="G122" s="81">
        <v>9000000</v>
      </c>
      <c r="H122" s="49">
        <v>1</v>
      </c>
      <c r="I122" s="30">
        <f t="shared" si="26"/>
        <v>0</v>
      </c>
      <c r="J122" s="27">
        <f t="shared" si="27"/>
        <v>0</v>
      </c>
    </row>
    <row r="123" spans="1:10">
      <c r="A123" s="36"/>
      <c r="B123" s="89" t="s">
        <v>337</v>
      </c>
      <c r="C123" s="53" t="s">
        <v>27</v>
      </c>
      <c r="D123" s="54" t="s">
        <v>23</v>
      </c>
      <c r="E123" s="81">
        <v>2250000</v>
      </c>
      <c r="F123" s="87">
        <v>1</v>
      </c>
      <c r="G123" s="81">
        <v>2250000</v>
      </c>
      <c r="H123" s="49">
        <v>1</v>
      </c>
      <c r="I123" s="30">
        <f t="shared" si="26"/>
        <v>0</v>
      </c>
      <c r="J123" s="27">
        <f t="shared" si="27"/>
        <v>0</v>
      </c>
    </row>
    <row r="124" spans="1:10">
      <c r="A124" s="36"/>
      <c r="B124" s="89" t="s">
        <v>318</v>
      </c>
      <c r="C124" s="113" t="s">
        <v>68</v>
      </c>
      <c r="D124" s="114" t="s">
        <v>84</v>
      </c>
      <c r="E124" s="81">
        <v>750000</v>
      </c>
      <c r="F124" s="87">
        <v>1</v>
      </c>
      <c r="G124" s="81">
        <v>750000</v>
      </c>
      <c r="H124" s="49">
        <v>1</v>
      </c>
      <c r="I124" s="30">
        <f t="shared" si="26"/>
        <v>0</v>
      </c>
      <c r="J124" s="27">
        <f t="shared" si="27"/>
        <v>0</v>
      </c>
    </row>
    <row r="125" spans="1:10">
      <c r="A125" s="36"/>
      <c r="B125" s="92"/>
      <c r="C125" s="53"/>
      <c r="D125" s="54"/>
      <c r="E125" s="82"/>
      <c r="F125" s="82"/>
      <c r="G125" s="85"/>
      <c r="H125" s="64"/>
      <c r="I125" s="65"/>
      <c r="J125" s="66"/>
    </row>
    <row r="126" spans="1:10">
      <c r="A126" s="36"/>
      <c r="B126" s="70" t="s">
        <v>298</v>
      </c>
      <c r="C126" s="56"/>
      <c r="D126" s="56"/>
      <c r="E126" s="83"/>
      <c r="F126" s="83"/>
      <c r="G126" s="86"/>
      <c r="H126" s="56"/>
      <c r="I126" s="57"/>
      <c r="J126" s="56"/>
    </row>
    <row r="127" spans="1:10">
      <c r="A127" s="36"/>
      <c r="B127" s="52" t="s">
        <v>93</v>
      </c>
      <c r="C127" s="53" t="s">
        <v>27</v>
      </c>
      <c r="D127" s="54" t="s">
        <v>23</v>
      </c>
      <c r="E127" s="81">
        <v>23000000</v>
      </c>
      <c r="F127" s="87">
        <v>1</v>
      </c>
      <c r="G127" s="103">
        <v>23000000</v>
      </c>
      <c r="H127" s="49">
        <v>1</v>
      </c>
      <c r="I127" s="30">
        <f t="shared" ref="I127:I133" si="28">+E127-G127</f>
        <v>0</v>
      </c>
      <c r="J127" s="27">
        <f t="shared" ref="J127:J133" si="29">100%-H127</f>
        <v>0</v>
      </c>
    </row>
    <row r="128" spans="1:10">
      <c r="A128" s="36"/>
      <c r="B128" s="52" t="s">
        <v>94</v>
      </c>
      <c r="C128" s="53" t="s">
        <v>27</v>
      </c>
      <c r="D128" s="54" t="s">
        <v>23</v>
      </c>
      <c r="E128" s="81">
        <v>17000000</v>
      </c>
      <c r="F128" s="87">
        <v>1</v>
      </c>
      <c r="G128" s="103">
        <v>17000000</v>
      </c>
      <c r="H128" s="49">
        <v>1</v>
      </c>
      <c r="I128" s="30">
        <f t="shared" si="28"/>
        <v>0</v>
      </c>
      <c r="J128" s="27">
        <f t="shared" si="29"/>
        <v>0</v>
      </c>
    </row>
    <row r="129" spans="1:10">
      <c r="A129" s="36"/>
      <c r="B129" s="52" t="s">
        <v>95</v>
      </c>
      <c r="C129" s="53" t="s">
        <v>27</v>
      </c>
      <c r="D129" s="54" t="s">
        <v>23</v>
      </c>
      <c r="E129" s="81">
        <v>5000000</v>
      </c>
      <c r="F129" s="87">
        <v>1</v>
      </c>
      <c r="G129" s="103">
        <v>5000000</v>
      </c>
      <c r="H129" s="49">
        <v>1</v>
      </c>
      <c r="I129" s="30">
        <f t="shared" si="28"/>
        <v>0</v>
      </c>
      <c r="J129" s="27">
        <f t="shared" si="29"/>
        <v>0</v>
      </c>
    </row>
    <row r="130" spans="1:10">
      <c r="A130" s="36"/>
      <c r="B130" s="89" t="s">
        <v>338</v>
      </c>
      <c r="C130" s="53" t="s">
        <v>27</v>
      </c>
      <c r="D130" s="54" t="s">
        <v>23</v>
      </c>
      <c r="E130" s="81">
        <v>6000000</v>
      </c>
      <c r="F130" s="87">
        <v>1</v>
      </c>
      <c r="G130" s="81">
        <v>6000000</v>
      </c>
      <c r="H130" s="49">
        <v>1</v>
      </c>
      <c r="I130" s="30">
        <f t="shared" si="28"/>
        <v>0</v>
      </c>
      <c r="J130" s="27">
        <f t="shared" si="29"/>
        <v>0</v>
      </c>
    </row>
    <row r="131" spans="1:10">
      <c r="A131" s="36"/>
      <c r="B131" s="89" t="s">
        <v>339</v>
      </c>
      <c r="C131" s="53" t="s">
        <v>27</v>
      </c>
      <c r="D131" s="120" t="s">
        <v>55</v>
      </c>
      <c r="E131" s="81">
        <v>2000000</v>
      </c>
      <c r="F131" s="87">
        <v>1</v>
      </c>
      <c r="G131" s="81">
        <v>2000000</v>
      </c>
      <c r="H131" s="49">
        <v>1</v>
      </c>
      <c r="I131" s="30">
        <f t="shared" si="28"/>
        <v>0</v>
      </c>
      <c r="J131" s="27">
        <f t="shared" si="29"/>
        <v>0</v>
      </c>
    </row>
    <row r="132" spans="1:10">
      <c r="A132" s="36"/>
      <c r="B132" s="89" t="s">
        <v>340</v>
      </c>
      <c r="C132" s="53" t="s">
        <v>27</v>
      </c>
      <c r="D132" s="54" t="s">
        <v>23</v>
      </c>
      <c r="E132" s="81">
        <v>6000000</v>
      </c>
      <c r="F132" s="87">
        <v>1</v>
      </c>
      <c r="G132" s="81">
        <v>6000000</v>
      </c>
      <c r="H132" s="49">
        <v>1</v>
      </c>
      <c r="I132" s="30">
        <f t="shared" si="28"/>
        <v>0</v>
      </c>
      <c r="J132" s="27">
        <f t="shared" si="29"/>
        <v>0</v>
      </c>
    </row>
    <row r="133" spans="1:10">
      <c r="A133" s="36"/>
      <c r="B133" s="89" t="s">
        <v>82</v>
      </c>
      <c r="C133" s="113" t="s">
        <v>126</v>
      </c>
      <c r="D133" s="114" t="s">
        <v>84</v>
      </c>
      <c r="E133" s="81">
        <v>1000000</v>
      </c>
      <c r="F133" s="87">
        <v>1</v>
      </c>
      <c r="G133" s="81">
        <v>1000000</v>
      </c>
      <c r="H133" s="49">
        <v>1</v>
      </c>
      <c r="I133" s="30">
        <f t="shared" si="28"/>
        <v>0</v>
      </c>
      <c r="J133" s="27">
        <f t="shared" si="29"/>
        <v>0</v>
      </c>
    </row>
    <row r="134" spans="1:10">
      <c r="A134" s="36"/>
      <c r="B134" s="59"/>
      <c r="C134" s="53"/>
      <c r="D134" s="54"/>
      <c r="E134" s="82"/>
      <c r="F134" s="82"/>
      <c r="G134" s="85"/>
      <c r="H134" s="64"/>
      <c r="I134" s="65"/>
      <c r="J134" s="66"/>
    </row>
    <row r="135" spans="1:10">
      <c r="A135" s="36"/>
      <c r="B135" s="70" t="s">
        <v>299</v>
      </c>
      <c r="C135" s="56"/>
      <c r="D135" s="56"/>
      <c r="E135" s="83"/>
      <c r="F135" s="83"/>
      <c r="G135" s="86"/>
      <c r="H135" s="56"/>
      <c r="I135" s="57"/>
      <c r="J135" s="56"/>
    </row>
    <row r="136" spans="1:10">
      <c r="A136" s="36"/>
      <c r="B136" s="52" t="s">
        <v>96</v>
      </c>
      <c r="C136" s="53" t="s">
        <v>27</v>
      </c>
      <c r="D136" s="54" t="s">
        <v>23</v>
      </c>
      <c r="E136" s="81">
        <v>25000000</v>
      </c>
      <c r="F136" s="87">
        <v>1</v>
      </c>
      <c r="G136" s="103">
        <v>25000000</v>
      </c>
      <c r="H136" s="49">
        <v>1</v>
      </c>
      <c r="I136" s="30">
        <f t="shared" ref="I136:I139" si="30">+E136-G136</f>
        <v>0</v>
      </c>
      <c r="J136" s="27">
        <f t="shared" ref="J136:J139" si="31">100%-H136</f>
        <v>0</v>
      </c>
    </row>
    <row r="137" spans="1:10">
      <c r="A137" s="36"/>
      <c r="B137" s="52" t="s">
        <v>97</v>
      </c>
      <c r="C137" s="53" t="s">
        <v>27</v>
      </c>
      <c r="D137" s="54" t="s">
        <v>23</v>
      </c>
      <c r="E137" s="81">
        <v>20000000</v>
      </c>
      <c r="F137" s="87">
        <v>1</v>
      </c>
      <c r="G137" s="103">
        <v>20000000</v>
      </c>
      <c r="H137" s="49">
        <v>1</v>
      </c>
      <c r="I137" s="30">
        <f t="shared" si="30"/>
        <v>0</v>
      </c>
      <c r="J137" s="27">
        <f t="shared" si="31"/>
        <v>0</v>
      </c>
    </row>
    <row r="138" spans="1:10">
      <c r="A138" s="36"/>
      <c r="B138" s="89" t="s">
        <v>102</v>
      </c>
      <c r="C138" s="53" t="s">
        <v>27</v>
      </c>
      <c r="D138" s="54" t="s">
        <v>23</v>
      </c>
      <c r="E138" s="81">
        <v>14000000</v>
      </c>
      <c r="F138" s="87">
        <v>1</v>
      </c>
      <c r="G138" s="81">
        <v>14000000</v>
      </c>
      <c r="H138" s="49">
        <v>1</v>
      </c>
      <c r="I138" s="30">
        <f t="shared" si="30"/>
        <v>0</v>
      </c>
      <c r="J138" s="27">
        <f t="shared" si="31"/>
        <v>0</v>
      </c>
    </row>
    <row r="139" spans="1:10">
      <c r="A139" s="36"/>
      <c r="B139" s="89" t="s">
        <v>82</v>
      </c>
      <c r="C139" s="113" t="s">
        <v>126</v>
      </c>
      <c r="D139" s="114" t="s">
        <v>84</v>
      </c>
      <c r="E139" s="81">
        <v>1000000</v>
      </c>
      <c r="F139" s="87">
        <v>1</v>
      </c>
      <c r="G139" s="81">
        <v>1000000</v>
      </c>
      <c r="H139" s="49">
        <v>1</v>
      </c>
      <c r="I139" s="30">
        <f t="shared" si="30"/>
        <v>0</v>
      </c>
      <c r="J139" s="27">
        <f t="shared" si="31"/>
        <v>0</v>
      </c>
    </row>
    <row r="140" spans="1:10">
      <c r="A140" s="36"/>
      <c r="B140" s="59"/>
      <c r="C140" s="53"/>
      <c r="D140" s="54"/>
      <c r="E140" s="82"/>
      <c r="F140" s="82"/>
      <c r="G140" s="85"/>
      <c r="H140" s="64"/>
      <c r="I140" s="65"/>
      <c r="J140" s="66"/>
    </row>
    <row r="141" spans="1:10">
      <c r="A141" s="36"/>
      <c r="B141" s="70" t="s">
        <v>300</v>
      </c>
      <c r="C141" s="56"/>
      <c r="D141" s="56"/>
      <c r="E141" s="83"/>
      <c r="F141" s="83"/>
      <c r="G141" s="86"/>
      <c r="H141" s="56"/>
      <c r="I141" s="57"/>
      <c r="J141" s="56"/>
    </row>
    <row r="142" spans="1:10">
      <c r="A142" s="36"/>
      <c r="B142" s="52" t="s">
        <v>98</v>
      </c>
      <c r="C142" s="53" t="s">
        <v>27</v>
      </c>
      <c r="D142" s="54" t="s">
        <v>23</v>
      </c>
      <c r="E142" s="81">
        <v>15000000</v>
      </c>
      <c r="F142" s="87">
        <v>1</v>
      </c>
      <c r="G142" s="103">
        <v>15000000</v>
      </c>
      <c r="H142" s="49">
        <v>1</v>
      </c>
      <c r="I142" s="30">
        <f t="shared" ref="I142:I147" si="32">+E142-G142</f>
        <v>0</v>
      </c>
      <c r="J142" s="27">
        <f t="shared" ref="J142:J147" si="33">100%-H142</f>
        <v>0</v>
      </c>
    </row>
    <row r="143" spans="1:10">
      <c r="A143" s="36"/>
      <c r="B143" s="52" t="s">
        <v>99</v>
      </c>
      <c r="C143" s="53" t="s">
        <v>27</v>
      </c>
      <c r="D143" s="54" t="s">
        <v>23</v>
      </c>
      <c r="E143" s="81">
        <v>11920000</v>
      </c>
      <c r="F143" s="87">
        <v>1</v>
      </c>
      <c r="G143" s="103">
        <v>11920000</v>
      </c>
      <c r="H143" s="49">
        <v>1</v>
      </c>
      <c r="I143" s="30">
        <f t="shared" si="32"/>
        <v>0</v>
      </c>
      <c r="J143" s="27">
        <f t="shared" si="33"/>
        <v>0</v>
      </c>
    </row>
    <row r="144" spans="1:10">
      <c r="A144" s="36"/>
      <c r="B144" s="52" t="s">
        <v>100</v>
      </c>
      <c r="C144" s="53" t="s">
        <v>27</v>
      </c>
      <c r="D144" s="54" t="s">
        <v>23</v>
      </c>
      <c r="E144" s="81">
        <v>6000000</v>
      </c>
      <c r="F144" s="87">
        <v>1</v>
      </c>
      <c r="G144" s="103">
        <v>6000000</v>
      </c>
      <c r="H144" s="49">
        <v>1</v>
      </c>
      <c r="I144" s="30">
        <f t="shared" si="32"/>
        <v>0</v>
      </c>
      <c r="J144" s="27">
        <f t="shared" si="33"/>
        <v>0</v>
      </c>
    </row>
    <row r="145" spans="1:10">
      <c r="A145" s="36"/>
      <c r="B145" s="52" t="s">
        <v>101</v>
      </c>
      <c r="C145" s="53" t="s">
        <v>27</v>
      </c>
      <c r="D145" s="54" t="s">
        <v>23</v>
      </c>
      <c r="E145" s="81">
        <v>12080000</v>
      </c>
      <c r="F145" s="87">
        <v>1</v>
      </c>
      <c r="G145" s="103">
        <v>12080000</v>
      </c>
      <c r="H145" s="49">
        <v>1</v>
      </c>
      <c r="I145" s="30">
        <f t="shared" si="32"/>
        <v>0</v>
      </c>
      <c r="J145" s="27">
        <f t="shared" si="33"/>
        <v>0</v>
      </c>
    </row>
    <row r="146" spans="1:10">
      <c r="A146" s="36"/>
      <c r="B146" s="89" t="s">
        <v>341</v>
      </c>
      <c r="C146" s="113" t="s">
        <v>381</v>
      </c>
      <c r="D146" s="114" t="s">
        <v>416</v>
      </c>
      <c r="E146" s="81">
        <v>14500000</v>
      </c>
      <c r="F146" s="87">
        <v>1</v>
      </c>
      <c r="G146" s="81">
        <v>14500000</v>
      </c>
      <c r="H146" s="49">
        <v>1</v>
      </c>
      <c r="I146" s="30">
        <f t="shared" si="32"/>
        <v>0</v>
      </c>
      <c r="J146" s="27">
        <f t="shared" si="33"/>
        <v>0</v>
      </c>
    </row>
    <row r="147" spans="1:10">
      <c r="A147" s="36"/>
      <c r="B147" s="89" t="s">
        <v>82</v>
      </c>
      <c r="C147" s="113" t="s">
        <v>66</v>
      </c>
      <c r="D147" s="114" t="s">
        <v>84</v>
      </c>
      <c r="E147" s="81">
        <v>500000</v>
      </c>
      <c r="F147" s="87">
        <v>1</v>
      </c>
      <c r="G147" s="81">
        <v>500000</v>
      </c>
      <c r="H147" s="49">
        <v>1</v>
      </c>
      <c r="I147" s="30">
        <f t="shared" si="32"/>
        <v>0</v>
      </c>
      <c r="J147" s="27">
        <f t="shared" si="33"/>
        <v>0</v>
      </c>
    </row>
    <row r="148" spans="1:10">
      <c r="A148" s="36"/>
      <c r="B148" s="59"/>
      <c r="C148" s="53"/>
      <c r="D148" s="54"/>
      <c r="E148" s="82"/>
      <c r="F148" s="82"/>
      <c r="G148" s="85"/>
      <c r="H148" s="64"/>
      <c r="I148" s="65"/>
      <c r="J148" s="66"/>
    </row>
    <row r="149" spans="1:10">
      <c r="A149" s="36"/>
      <c r="B149" s="70" t="s">
        <v>284</v>
      </c>
      <c r="C149" s="56"/>
      <c r="D149" s="56"/>
      <c r="E149" s="83"/>
      <c r="F149" s="83"/>
      <c r="G149" s="86"/>
      <c r="H149" s="56"/>
      <c r="I149" s="57"/>
      <c r="J149" s="56"/>
    </row>
    <row r="150" spans="1:10">
      <c r="A150" s="36"/>
      <c r="B150" s="52" t="s">
        <v>89</v>
      </c>
      <c r="C150" s="53" t="s">
        <v>27</v>
      </c>
      <c r="D150" s="54" t="s">
        <v>23</v>
      </c>
      <c r="E150" s="81">
        <v>25000000</v>
      </c>
      <c r="F150" s="87">
        <v>1</v>
      </c>
      <c r="G150" s="103">
        <v>25000000</v>
      </c>
      <c r="H150" s="49">
        <v>1</v>
      </c>
      <c r="I150" s="30">
        <f t="shared" ref="I150:I153" si="34">+E150-G150</f>
        <v>0</v>
      </c>
      <c r="J150" s="27">
        <f t="shared" ref="J150:J153" si="35">100%-H150</f>
        <v>0</v>
      </c>
    </row>
    <row r="151" spans="1:10">
      <c r="A151" s="36"/>
      <c r="B151" s="52" t="s">
        <v>102</v>
      </c>
      <c r="C151" s="53" t="s">
        <v>27</v>
      </c>
      <c r="D151" s="54" t="s">
        <v>23</v>
      </c>
      <c r="E151" s="81">
        <v>20000000</v>
      </c>
      <c r="F151" s="87">
        <v>1</v>
      </c>
      <c r="G151" s="103">
        <v>20000000</v>
      </c>
      <c r="H151" s="49">
        <v>1</v>
      </c>
      <c r="I151" s="30">
        <f t="shared" si="34"/>
        <v>0</v>
      </c>
      <c r="J151" s="27">
        <f t="shared" si="35"/>
        <v>0</v>
      </c>
    </row>
    <row r="152" spans="1:10">
      <c r="A152" s="36"/>
      <c r="B152" s="89" t="s">
        <v>102</v>
      </c>
      <c r="C152" s="53" t="s">
        <v>27</v>
      </c>
      <c r="D152" s="54" t="s">
        <v>23</v>
      </c>
      <c r="E152" s="81">
        <v>14500000</v>
      </c>
      <c r="F152" s="87">
        <v>1</v>
      </c>
      <c r="G152" s="81">
        <v>14500000</v>
      </c>
      <c r="H152" s="49">
        <v>1</v>
      </c>
      <c r="I152" s="30">
        <f t="shared" si="34"/>
        <v>0</v>
      </c>
      <c r="J152" s="27">
        <f t="shared" si="35"/>
        <v>0</v>
      </c>
    </row>
    <row r="153" spans="1:10">
      <c r="A153" s="36"/>
      <c r="B153" s="89" t="s">
        <v>82</v>
      </c>
      <c r="C153" s="113" t="s">
        <v>66</v>
      </c>
      <c r="D153" s="54" t="s">
        <v>23</v>
      </c>
      <c r="E153" s="81">
        <v>500000</v>
      </c>
      <c r="F153" s="87">
        <v>1</v>
      </c>
      <c r="G153" s="81">
        <v>500000</v>
      </c>
      <c r="H153" s="49">
        <v>1</v>
      </c>
      <c r="I153" s="30">
        <f t="shared" si="34"/>
        <v>0</v>
      </c>
      <c r="J153" s="27">
        <f t="shared" si="35"/>
        <v>0</v>
      </c>
    </row>
    <row r="154" spans="1:10">
      <c r="A154" s="36"/>
      <c r="B154" s="59"/>
      <c r="C154" s="53"/>
      <c r="D154" s="54"/>
      <c r="E154" s="82"/>
      <c r="F154" s="82"/>
      <c r="G154" s="85"/>
      <c r="H154" s="64"/>
      <c r="I154" s="65"/>
      <c r="J154" s="66"/>
    </row>
    <row r="155" spans="1:10">
      <c r="A155" s="36"/>
      <c r="B155" s="70" t="s">
        <v>301</v>
      </c>
      <c r="C155" s="56"/>
      <c r="D155" s="56"/>
      <c r="E155" s="83"/>
      <c r="F155" s="83"/>
      <c r="G155" s="86"/>
      <c r="H155" s="56"/>
      <c r="I155" s="57"/>
      <c r="J155" s="56"/>
    </row>
    <row r="156" spans="1:10">
      <c r="A156" s="36"/>
      <c r="B156" s="52" t="s">
        <v>103</v>
      </c>
      <c r="C156" s="53" t="s">
        <v>27</v>
      </c>
      <c r="D156" s="54" t="s">
        <v>23</v>
      </c>
      <c r="E156" s="81">
        <v>10000000</v>
      </c>
      <c r="F156" s="87">
        <v>1</v>
      </c>
      <c r="G156" s="103">
        <v>10000000</v>
      </c>
      <c r="H156" s="49">
        <v>1</v>
      </c>
      <c r="I156" s="30">
        <f t="shared" ref="I156:I166" si="36">+E156-G156</f>
        <v>0</v>
      </c>
      <c r="J156" s="27">
        <f t="shared" ref="J156:J166" si="37">100%-H156</f>
        <v>0</v>
      </c>
    </row>
    <row r="157" spans="1:10">
      <c r="A157" s="36"/>
      <c r="B157" s="52" t="s">
        <v>104</v>
      </c>
      <c r="C157" s="53" t="s">
        <v>27</v>
      </c>
      <c r="D157" s="54" t="s">
        <v>23</v>
      </c>
      <c r="E157" s="81">
        <v>10000000</v>
      </c>
      <c r="F157" s="87">
        <v>1</v>
      </c>
      <c r="G157" s="103">
        <v>10000000</v>
      </c>
      <c r="H157" s="49">
        <v>1</v>
      </c>
      <c r="I157" s="30">
        <f t="shared" si="36"/>
        <v>0</v>
      </c>
      <c r="J157" s="27">
        <f t="shared" si="37"/>
        <v>0</v>
      </c>
    </row>
    <row r="158" spans="1:10">
      <c r="A158" s="36"/>
      <c r="B158" s="52" t="s">
        <v>105</v>
      </c>
      <c r="C158" s="53" t="s">
        <v>27</v>
      </c>
      <c r="D158" s="54" t="s">
        <v>23</v>
      </c>
      <c r="E158" s="81">
        <v>9650400</v>
      </c>
      <c r="F158" s="87">
        <v>1</v>
      </c>
      <c r="G158" s="103">
        <v>9650400</v>
      </c>
      <c r="H158" s="49">
        <v>1</v>
      </c>
      <c r="I158" s="30">
        <f t="shared" si="36"/>
        <v>0</v>
      </c>
      <c r="J158" s="27">
        <f t="shared" si="37"/>
        <v>0</v>
      </c>
    </row>
    <row r="159" spans="1:10">
      <c r="A159" s="36"/>
      <c r="B159" s="52" t="s">
        <v>106</v>
      </c>
      <c r="C159" s="53" t="s">
        <v>27</v>
      </c>
      <c r="D159" s="54" t="s">
        <v>23</v>
      </c>
      <c r="E159" s="81">
        <v>10000000</v>
      </c>
      <c r="F159" s="87">
        <v>1</v>
      </c>
      <c r="G159" s="103">
        <v>10000000</v>
      </c>
      <c r="H159" s="49">
        <v>1</v>
      </c>
      <c r="I159" s="30">
        <f t="shared" si="36"/>
        <v>0</v>
      </c>
      <c r="J159" s="27">
        <f t="shared" si="37"/>
        <v>0</v>
      </c>
    </row>
    <row r="160" spans="1:10">
      <c r="A160" s="36"/>
      <c r="B160" s="52" t="s">
        <v>107</v>
      </c>
      <c r="C160" s="53" t="s">
        <v>27</v>
      </c>
      <c r="D160" s="54" t="s">
        <v>23</v>
      </c>
      <c r="E160" s="81">
        <v>5349600</v>
      </c>
      <c r="F160" s="87">
        <v>1</v>
      </c>
      <c r="G160" s="103">
        <v>5349600</v>
      </c>
      <c r="H160" s="49">
        <v>1</v>
      </c>
      <c r="I160" s="30">
        <f t="shared" si="36"/>
        <v>0</v>
      </c>
      <c r="J160" s="27">
        <f t="shared" si="37"/>
        <v>0</v>
      </c>
    </row>
    <row r="161" spans="1:10">
      <c r="A161" s="36"/>
      <c r="B161" s="89" t="s">
        <v>342</v>
      </c>
      <c r="C161" s="53" t="s">
        <v>27</v>
      </c>
      <c r="D161" s="54" t="s">
        <v>23</v>
      </c>
      <c r="E161" s="81">
        <v>2250000</v>
      </c>
      <c r="F161" s="87">
        <v>1</v>
      </c>
      <c r="G161" s="81">
        <v>2250000</v>
      </c>
      <c r="H161" s="49">
        <v>1</v>
      </c>
      <c r="I161" s="30">
        <f t="shared" si="36"/>
        <v>0</v>
      </c>
      <c r="J161" s="27">
        <f t="shared" si="37"/>
        <v>0</v>
      </c>
    </row>
    <row r="162" spans="1:10">
      <c r="A162" s="36"/>
      <c r="B162" s="89" t="s">
        <v>343</v>
      </c>
      <c r="C162" s="53" t="s">
        <v>27</v>
      </c>
      <c r="D162" s="54" t="s">
        <v>23</v>
      </c>
      <c r="E162" s="81">
        <v>3250000</v>
      </c>
      <c r="F162" s="87">
        <v>1</v>
      </c>
      <c r="G162" s="81">
        <v>3250000</v>
      </c>
      <c r="H162" s="49">
        <v>1</v>
      </c>
      <c r="I162" s="30">
        <f t="shared" si="36"/>
        <v>0</v>
      </c>
      <c r="J162" s="27">
        <f t="shared" si="37"/>
        <v>0</v>
      </c>
    </row>
    <row r="163" spans="1:10">
      <c r="A163" s="36"/>
      <c r="B163" s="89" t="s">
        <v>344</v>
      </c>
      <c r="C163" s="53" t="s">
        <v>27</v>
      </c>
      <c r="D163" s="54" t="s">
        <v>23</v>
      </c>
      <c r="E163" s="81">
        <v>3250000</v>
      </c>
      <c r="F163" s="87">
        <v>1</v>
      </c>
      <c r="G163" s="81">
        <v>3250000</v>
      </c>
      <c r="H163" s="49">
        <v>1</v>
      </c>
      <c r="I163" s="30">
        <f t="shared" si="36"/>
        <v>0</v>
      </c>
      <c r="J163" s="27">
        <f t="shared" si="37"/>
        <v>0</v>
      </c>
    </row>
    <row r="164" spans="1:10">
      <c r="A164" s="36"/>
      <c r="B164" s="89" t="s">
        <v>345</v>
      </c>
      <c r="C164" s="53" t="s">
        <v>27</v>
      </c>
      <c r="D164" s="54" t="s">
        <v>23</v>
      </c>
      <c r="E164" s="81">
        <v>4250000</v>
      </c>
      <c r="F164" s="87">
        <v>1</v>
      </c>
      <c r="G164" s="81">
        <v>4250000</v>
      </c>
      <c r="H164" s="49">
        <v>1</v>
      </c>
      <c r="I164" s="30">
        <f t="shared" si="36"/>
        <v>0</v>
      </c>
      <c r="J164" s="27">
        <f t="shared" si="37"/>
        <v>0</v>
      </c>
    </row>
    <row r="165" spans="1:10">
      <c r="A165" s="36"/>
      <c r="B165" s="89" t="s">
        <v>346</v>
      </c>
      <c r="C165" s="53" t="s">
        <v>27</v>
      </c>
      <c r="D165" s="54" t="s">
        <v>23</v>
      </c>
      <c r="E165" s="81">
        <v>1000000</v>
      </c>
      <c r="F165" s="87">
        <v>1</v>
      </c>
      <c r="G165" s="81">
        <v>1000000</v>
      </c>
      <c r="H165" s="49">
        <v>1</v>
      </c>
      <c r="I165" s="30">
        <f t="shared" si="36"/>
        <v>0</v>
      </c>
      <c r="J165" s="27">
        <f t="shared" si="37"/>
        <v>0</v>
      </c>
    </row>
    <row r="166" spans="1:10">
      <c r="A166" s="36"/>
      <c r="B166" s="89" t="s">
        <v>82</v>
      </c>
      <c r="C166" s="113" t="s">
        <v>126</v>
      </c>
      <c r="D166" s="114" t="s">
        <v>84</v>
      </c>
      <c r="E166" s="81">
        <v>1000000</v>
      </c>
      <c r="F166" s="87">
        <v>1</v>
      </c>
      <c r="G166" s="81">
        <v>1000000</v>
      </c>
      <c r="H166" s="49">
        <v>1</v>
      </c>
      <c r="I166" s="30">
        <f t="shared" si="36"/>
        <v>0</v>
      </c>
      <c r="J166" s="27">
        <f t="shared" si="37"/>
        <v>0</v>
      </c>
    </row>
    <row r="167" spans="1:10">
      <c r="A167" s="36"/>
      <c r="B167" s="89"/>
      <c r="C167" s="53"/>
      <c r="D167" s="54"/>
      <c r="E167" s="82"/>
      <c r="F167" s="82"/>
      <c r="G167" s="85"/>
      <c r="H167" s="64"/>
      <c r="I167" s="65"/>
      <c r="J167" s="66"/>
    </row>
    <row r="168" spans="1:10">
      <c r="A168" s="36"/>
      <c r="B168" s="72" t="s">
        <v>302</v>
      </c>
      <c r="C168" s="56"/>
      <c r="D168" s="56"/>
      <c r="E168" s="83"/>
      <c r="F168" s="83"/>
      <c r="G168" s="86"/>
      <c r="H168" s="56"/>
      <c r="I168" s="57"/>
      <c r="J168" s="56"/>
    </row>
    <row r="169" spans="1:10">
      <c r="A169" s="36"/>
      <c r="B169" s="52" t="s">
        <v>108</v>
      </c>
      <c r="C169" s="53" t="s">
        <v>27</v>
      </c>
      <c r="D169" s="54" t="s">
        <v>23</v>
      </c>
      <c r="E169" s="81">
        <v>45000000</v>
      </c>
      <c r="F169" s="87">
        <v>1</v>
      </c>
      <c r="G169" s="103">
        <v>45000000</v>
      </c>
      <c r="H169" s="49">
        <v>1</v>
      </c>
      <c r="I169" s="30">
        <f t="shared" ref="I169:I171" si="38">+E169-G169</f>
        <v>0</v>
      </c>
      <c r="J169" s="27">
        <f t="shared" ref="J169:J171" si="39">100%-H169</f>
        <v>0</v>
      </c>
    </row>
    <row r="170" spans="1:10">
      <c r="A170" s="36"/>
      <c r="B170" s="89" t="s">
        <v>347</v>
      </c>
      <c r="C170" s="53" t="s">
        <v>27</v>
      </c>
      <c r="D170" s="54" t="s">
        <v>23</v>
      </c>
      <c r="E170" s="81">
        <v>13500000</v>
      </c>
      <c r="F170" s="87">
        <v>1</v>
      </c>
      <c r="G170" s="81">
        <v>13500000</v>
      </c>
      <c r="H170" s="49">
        <v>1</v>
      </c>
      <c r="I170" s="30">
        <f t="shared" si="38"/>
        <v>0</v>
      </c>
      <c r="J170" s="27">
        <f t="shared" si="39"/>
        <v>0</v>
      </c>
    </row>
    <row r="171" spans="1:10">
      <c r="A171" s="36"/>
      <c r="B171" s="89" t="s">
        <v>82</v>
      </c>
      <c r="C171" s="113" t="s">
        <v>319</v>
      </c>
      <c r="D171" s="114" t="s">
        <v>84</v>
      </c>
      <c r="E171" s="81">
        <v>1500000</v>
      </c>
      <c r="F171" s="87">
        <v>1</v>
      </c>
      <c r="G171" s="81">
        <v>1500000</v>
      </c>
      <c r="H171" s="49">
        <v>1</v>
      </c>
      <c r="I171" s="30">
        <f t="shared" si="38"/>
        <v>0</v>
      </c>
      <c r="J171" s="27">
        <f t="shared" si="39"/>
        <v>0</v>
      </c>
    </row>
    <row r="172" spans="1:10">
      <c r="A172" s="36"/>
      <c r="B172" s="52"/>
      <c r="C172" s="53"/>
      <c r="D172" s="54"/>
      <c r="E172" s="82"/>
      <c r="F172" s="82"/>
      <c r="G172" s="85"/>
      <c r="H172" s="64"/>
      <c r="I172" s="65"/>
      <c r="J172" s="66"/>
    </row>
    <row r="173" spans="1:10">
      <c r="A173" s="36"/>
      <c r="B173" s="73" t="s">
        <v>282</v>
      </c>
      <c r="C173" s="56"/>
      <c r="D173" s="56"/>
      <c r="E173" s="83"/>
      <c r="F173" s="83"/>
      <c r="G173" s="86"/>
      <c r="H173" s="56"/>
      <c r="I173" s="57"/>
      <c r="J173" s="56"/>
    </row>
    <row r="174" spans="1:10">
      <c r="A174" s="36"/>
      <c r="B174" s="52" t="s">
        <v>109</v>
      </c>
      <c r="C174" s="53" t="s">
        <v>27</v>
      </c>
      <c r="D174" s="54" t="s">
        <v>23</v>
      </c>
      <c r="E174" s="81">
        <v>13000000</v>
      </c>
      <c r="F174" s="87">
        <v>1</v>
      </c>
      <c r="G174" s="103">
        <v>13000000</v>
      </c>
      <c r="H174" s="49">
        <v>1</v>
      </c>
      <c r="I174" s="30">
        <f t="shared" ref="I174:I176" si="40">+E174-G174</f>
        <v>0</v>
      </c>
      <c r="J174" s="27">
        <f t="shared" ref="J174:J176" si="41">100%-H174</f>
        <v>0</v>
      </c>
    </row>
    <row r="175" spans="1:10">
      <c r="A175" s="36"/>
      <c r="B175" s="52" t="s">
        <v>110</v>
      </c>
      <c r="C175" s="53" t="s">
        <v>27</v>
      </c>
      <c r="D175" s="54" t="s">
        <v>23</v>
      </c>
      <c r="E175" s="81">
        <v>17862400</v>
      </c>
      <c r="F175" s="87">
        <v>1</v>
      </c>
      <c r="G175" s="103">
        <v>17862400</v>
      </c>
      <c r="H175" s="49">
        <v>1</v>
      </c>
      <c r="I175" s="30">
        <f t="shared" si="40"/>
        <v>0</v>
      </c>
      <c r="J175" s="27">
        <f t="shared" si="41"/>
        <v>0</v>
      </c>
    </row>
    <row r="176" spans="1:10">
      <c r="A176" s="36"/>
      <c r="B176" s="52" t="s">
        <v>111</v>
      </c>
      <c r="C176" s="53" t="s">
        <v>27</v>
      </c>
      <c r="D176" s="54" t="s">
        <v>23</v>
      </c>
      <c r="E176" s="81">
        <v>14137600</v>
      </c>
      <c r="F176" s="87">
        <v>1</v>
      </c>
      <c r="G176" s="103">
        <v>14137600</v>
      </c>
      <c r="H176" s="49">
        <v>1</v>
      </c>
      <c r="I176" s="30">
        <f t="shared" si="40"/>
        <v>0</v>
      </c>
      <c r="J176" s="27">
        <f t="shared" si="41"/>
        <v>0</v>
      </c>
    </row>
    <row r="177" spans="1:10">
      <c r="A177" s="36"/>
      <c r="B177" s="52" t="s">
        <v>112</v>
      </c>
      <c r="C177" s="56"/>
      <c r="D177" s="56"/>
      <c r="E177" s="83"/>
      <c r="F177" s="83"/>
      <c r="G177" s="86"/>
      <c r="H177" s="56"/>
      <c r="I177" s="57"/>
      <c r="J177" s="56"/>
    </row>
    <row r="178" spans="1:10">
      <c r="A178" s="36"/>
      <c r="B178" s="112" t="s">
        <v>414</v>
      </c>
      <c r="C178" s="53" t="s">
        <v>27</v>
      </c>
      <c r="D178" s="54" t="s">
        <v>23</v>
      </c>
      <c r="E178" s="81">
        <v>14500000</v>
      </c>
      <c r="F178" s="87">
        <v>1</v>
      </c>
      <c r="G178" s="81">
        <v>14500000</v>
      </c>
      <c r="H178" s="49">
        <v>1</v>
      </c>
      <c r="I178" s="30">
        <f t="shared" ref="I178:I179" si="42">+E178-G178</f>
        <v>0</v>
      </c>
      <c r="J178" s="27">
        <f t="shared" ref="J178:J179" si="43">100%-H178</f>
        <v>0</v>
      </c>
    </row>
    <row r="179" spans="1:10">
      <c r="A179" s="36"/>
      <c r="B179" s="89" t="s">
        <v>82</v>
      </c>
      <c r="C179" s="113" t="s">
        <v>66</v>
      </c>
      <c r="D179" s="114" t="s">
        <v>84</v>
      </c>
      <c r="E179" s="81">
        <v>500000</v>
      </c>
      <c r="F179" s="87">
        <v>1</v>
      </c>
      <c r="G179" s="81">
        <v>500000</v>
      </c>
      <c r="H179" s="49">
        <v>1</v>
      </c>
      <c r="I179" s="30">
        <f t="shared" si="42"/>
        <v>0</v>
      </c>
      <c r="J179" s="27">
        <f t="shared" si="43"/>
        <v>0</v>
      </c>
    </row>
    <row r="180" spans="1:10">
      <c r="A180" s="36"/>
      <c r="B180" s="59"/>
      <c r="C180" s="56"/>
      <c r="D180" s="56"/>
      <c r="E180" s="83"/>
      <c r="F180" s="83"/>
      <c r="G180" s="86"/>
      <c r="H180" s="56"/>
      <c r="I180" s="57"/>
      <c r="J180" s="56"/>
    </row>
    <row r="181" spans="1:10">
      <c r="A181" s="36"/>
      <c r="B181" s="70" t="s">
        <v>303</v>
      </c>
      <c r="C181" s="56"/>
      <c r="D181" s="56"/>
      <c r="E181" s="83"/>
      <c r="F181" s="83"/>
      <c r="G181" s="86"/>
      <c r="H181" s="56"/>
      <c r="I181" s="57"/>
      <c r="J181" s="56"/>
    </row>
    <row r="182" spans="1:10">
      <c r="A182" s="36"/>
      <c r="B182" s="52" t="s">
        <v>113</v>
      </c>
      <c r="C182" s="113" t="s">
        <v>27</v>
      </c>
      <c r="D182" s="114" t="s">
        <v>23</v>
      </c>
      <c r="E182" s="81">
        <v>45000000</v>
      </c>
      <c r="F182" s="87">
        <v>1</v>
      </c>
      <c r="G182" s="81">
        <v>45000000</v>
      </c>
      <c r="H182" s="49">
        <v>1</v>
      </c>
      <c r="I182" s="30">
        <f t="shared" ref="I182:I184" si="44">+E182-G182</f>
        <v>0</v>
      </c>
      <c r="J182" s="27">
        <f t="shared" ref="J182:J184" si="45">100%-H182</f>
        <v>0</v>
      </c>
    </row>
    <row r="183" spans="1:10">
      <c r="A183" s="36"/>
      <c r="B183" s="89" t="s">
        <v>348</v>
      </c>
      <c r="C183" s="113" t="s">
        <v>27</v>
      </c>
      <c r="D183" s="114" t="s">
        <v>23</v>
      </c>
      <c r="E183" s="81">
        <v>14000000</v>
      </c>
      <c r="F183" s="87">
        <v>1</v>
      </c>
      <c r="G183" s="81">
        <v>14000000</v>
      </c>
      <c r="H183" s="49">
        <v>1</v>
      </c>
      <c r="I183" s="30">
        <f t="shared" si="44"/>
        <v>0</v>
      </c>
      <c r="J183" s="27">
        <f t="shared" si="45"/>
        <v>0</v>
      </c>
    </row>
    <row r="184" spans="1:10">
      <c r="A184" s="36"/>
      <c r="B184" s="89" t="s">
        <v>82</v>
      </c>
      <c r="C184" s="113" t="s">
        <v>126</v>
      </c>
      <c r="D184" s="114" t="s">
        <v>84</v>
      </c>
      <c r="E184" s="81">
        <v>1000000</v>
      </c>
      <c r="F184" s="87">
        <v>1</v>
      </c>
      <c r="G184" s="81">
        <v>1000000</v>
      </c>
      <c r="H184" s="49">
        <v>1</v>
      </c>
      <c r="I184" s="30">
        <f t="shared" si="44"/>
        <v>0</v>
      </c>
      <c r="J184" s="27">
        <f t="shared" si="45"/>
        <v>0</v>
      </c>
    </row>
    <row r="185" spans="1:10">
      <c r="A185" s="36"/>
      <c r="B185" s="52"/>
      <c r="C185" s="53"/>
      <c r="D185" s="54"/>
      <c r="E185" s="82"/>
      <c r="F185" s="82"/>
      <c r="G185" s="85"/>
      <c r="H185" s="64"/>
      <c r="I185" s="65"/>
      <c r="J185" s="66"/>
    </row>
    <row r="186" spans="1:10">
      <c r="A186" s="36"/>
      <c r="B186" s="73" t="s">
        <v>305</v>
      </c>
      <c r="C186" s="56"/>
      <c r="D186" s="56"/>
      <c r="E186" s="83"/>
      <c r="F186" s="83"/>
      <c r="G186" s="86"/>
      <c r="H186" s="56"/>
      <c r="I186" s="57"/>
      <c r="J186" s="56"/>
    </row>
    <row r="187" spans="1:10">
      <c r="A187" s="36"/>
      <c r="B187" s="52" t="s">
        <v>114</v>
      </c>
      <c r="C187" s="53" t="s">
        <v>27</v>
      </c>
      <c r="D187" s="54" t="s">
        <v>23</v>
      </c>
      <c r="E187" s="81">
        <v>12000000</v>
      </c>
      <c r="F187" s="87">
        <v>1</v>
      </c>
      <c r="G187" s="103">
        <v>12000000</v>
      </c>
      <c r="H187" s="49">
        <v>1</v>
      </c>
      <c r="I187" s="30">
        <f t="shared" ref="I187:I194" si="46">+E187-G187</f>
        <v>0</v>
      </c>
      <c r="J187" s="27">
        <f t="shared" ref="J187:J194" si="47">100%-H187</f>
        <v>0</v>
      </c>
    </row>
    <row r="188" spans="1:10">
      <c r="A188" s="36"/>
      <c r="B188" s="52" t="s">
        <v>115</v>
      </c>
      <c r="C188" s="53" t="s">
        <v>27</v>
      </c>
      <c r="D188" s="54" t="s">
        <v>23</v>
      </c>
      <c r="E188" s="81">
        <v>16900000</v>
      </c>
      <c r="F188" s="87">
        <v>1</v>
      </c>
      <c r="G188" s="103">
        <v>16900000</v>
      </c>
      <c r="H188" s="49">
        <v>1</v>
      </c>
      <c r="I188" s="30">
        <f t="shared" si="46"/>
        <v>0</v>
      </c>
      <c r="J188" s="27">
        <f t="shared" si="47"/>
        <v>0</v>
      </c>
    </row>
    <row r="189" spans="1:10">
      <c r="A189" s="36"/>
      <c r="B189" s="52" t="s">
        <v>116</v>
      </c>
      <c r="C189" s="53" t="s">
        <v>27</v>
      </c>
      <c r="D189" s="54" t="s">
        <v>23</v>
      </c>
      <c r="E189" s="81">
        <v>5000000</v>
      </c>
      <c r="F189" s="87">
        <v>1</v>
      </c>
      <c r="G189" s="103">
        <v>5000000</v>
      </c>
      <c r="H189" s="49">
        <v>1</v>
      </c>
      <c r="I189" s="30">
        <f t="shared" si="46"/>
        <v>0</v>
      </c>
      <c r="J189" s="27">
        <f t="shared" si="47"/>
        <v>0</v>
      </c>
    </row>
    <row r="190" spans="1:10">
      <c r="A190" s="36"/>
      <c r="B190" s="52" t="s">
        <v>117</v>
      </c>
      <c r="C190" s="53" t="s">
        <v>27</v>
      </c>
      <c r="D190" s="54" t="s">
        <v>23</v>
      </c>
      <c r="E190" s="81">
        <v>1100000</v>
      </c>
      <c r="F190" s="87">
        <v>1</v>
      </c>
      <c r="G190" s="103">
        <v>1100000</v>
      </c>
      <c r="H190" s="49">
        <v>1</v>
      </c>
      <c r="I190" s="30">
        <f t="shared" si="46"/>
        <v>0</v>
      </c>
      <c r="J190" s="27">
        <f t="shared" si="47"/>
        <v>0</v>
      </c>
    </row>
    <row r="191" spans="1:10" ht="30">
      <c r="A191" s="36"/>
      <c r="B191" s="74" t="s">
        <v>118</v>
      </c>
      <c r="C191" s="53" t="s">
        <v>27</v>
      </c>
      <c r="D191" s="54" t="s">
        <v>23</v>
      </c>
      <c r="E191" s="81">
        <v>10000000</v>
      </c>
      <c r="F191" s="87">
        <v>1</v>
      </c>
      <c r="G191" s="104">
        <v>10000000</v>
      </c>
      <c r="H191" s="49">
        <v>1</v>
      </c>
      <c r="I191" s="30">
        <f t="shared" si="46"/>
        <v>0</v>
      </c>
      <c r="J191" s="27">
        <f t="shared" si="47"/>
        <v>0</v>
      </c>
    </row>
    <row r="192" spans="1:10">
      <c r="A192" s="36"/>
      <c r="B192" s="89" t="s">
        <v>349</v>
      </c>
      <c r="C192" s="113" t="s">
        <v>27</v>
      </c>
      <c r="D192" s="114" t="s">
        <v>23</v>
      </c>
      <c r="E192" s="81">
        <v>11000000</v>
      </c>
      <c r="F192" s="87">
        <v>1</v>
      </c>
      <c r="G192" s="81">
        <v>11000000</v>
      </c>
      <c r="H192" s="49">
        <v>1</v>
      </c>
      <c r="I192" s="30">
        <f t="shared" si="46"/>
        <v>0</v>
      </c>
      <c r="J192" s="27">
        <f t="shared" si="47"/>
        <v>0</v>
      </c>
    </row>
    <row r="193" spans="1:10">
      <c r="A193" s="36"/>
      <c r="B193" s="89" t="s">
        <v>49</v>
      </c>
      <c r="C193" s="113" t="s">
        <v>27</v>
      </c>
      <c r="D193" s="120" t="s">
        <v>55</v>
      </c>
      <c r="E193" s="81">
        <v>3000000</v>
      </c>
      <c r="F193" s="87">
        <v>1</v>
      </c>
      <c r="G193" s="81">
        <v>3000000</v>
      </c>
      <c r="H193" s="49">
        <v>1</v>
      </c>
      <c r="I193" s="30">
        <f t="shared" si="46"/>
        <v>0</v>
      </c>
      <c r="J193" s="27">
        <f t="shared" si="47"/>
        <v>0</v>
      </c>
    </row>
    <row r="194" spans="1:10">
      <c r="A194" s="36"/>
      <c r="B194" s="89" t="s">
        <v>82</v>
      </c>
      <c r="C194" s="113" t="s">
        <v>126</v>
      </c>
      <c r="D194" s="114" t="s">
        <v>84</v>
      </c>
      <c r="E194" s="81">
        <v>1000000</v>
      </c>
      <c r="F194" s="87">
        <v>1</v>
      </c>
      <c r="G194" s="81">
        <v>1000000</v>
      </c>
      <c r="H194" s="49">
        <v>1</v>
      </c>
      <c r="I194" s="30">
        <f t="shared" si="46"/>
        <v>0</v>
      </c>
      <c r="J194" s="27">
        <f t="shared" si="47"/>
        <v>0</v>
      </c>
    </row>
    <row r="195" spans="1:10">
      <c r="A195" s="36"/>
      <c r="B195" s="89"/>
      <c r="C195" s="53"/>
      <c r="D195" s="54"/>
      <c r="E195" s="82"/>
      <c r="F195" s="82"/>
      <c r="G195" s="85"/>
      <c r="H195" s="64"/>
      <c r="I195" s="65"/>
      <c r="J195" s="66"/>
    </row>
    <row r="196" spans="1:10">
      <c r="A196" s="36"/>
      <c r="B196" s="75" t="s">
        <v>306</v>
      </c>
      <c r="C196" s="56"/>
      <c r="D196" s="56"/>
      <c r="E196" s="83"/>
      <c r="F196" s="83"/>
      <c r="G196" s="86"/>
      <c r="H196" s="56"/>
      <c r="I196" s="57"/>
      <c r="J196" s="56"/>
    </row>
    <row r="197" spans="1:10">
      <c r="A197" s="36"/>
      <c r="B197" s="52" t="s">
        <v>119</v>
      </c>
      <c r="C197" s="53" t="s">
        <v>27</v>
      </c>
      <c r="D197" s="54" t="s">
        <v>23</v>
      </c>
      <c r="E197" s="81">
        <v>25000000</v>
      </c>
      <c r="F197" s="87">
        <v>1</v>
      </c>
      <c r="G197" s="103">
        <v>25000000</v>
      </c>
      <c r="H197" s="49">
        <v>1</v>
      </c>
      <c r="I197" s="30">
        <f t="shared" ref="I197:I205" si="48">+E197-G197</f>
        <v>0</v>
      </c>
      <c r="J197" s="27">
        <f t="shared" ref="J197:J205" si="49">100%-H197</f>
        <v>0</v>
      </c>
    </row>
    <row r="198" spans="1:10">
      <c r="A198" s="36"/>
      <c r="B198" s="52" t="s">
        <v>120</v>
      </c>
      <c r="C198" s="53" t="s">
        <v>27</v>
      </c>
      <c r="D198" s="54" t="s">
        <v>23</v>
      </c>
      <c r="E198" s="81">
        <v>15000000</v>
      </c>
      <c r="F198" s="87">
        <v>1</v>
      </c>
      <c r="G198" s="103">
        <v>15000000</v>
      </c>
      <c r="H198" s="49">
        <v>1</v>
      </c>
      <c r="I198" s="30">
        <f t="shared" si="48"/>
        <v>0</v>
      </c>
      <c r="J198" s="27">
        <f t="shared" si="49"/>
        <v>0</v>
      </c>
    </row>
    <row r="199" spans="1:10">
      <c r="A199" s="36"/>
      <c r="B199" s="52" t="s">
        <v>121</v>
      </c>
      <c r="C199" s="53" t="s">
        <v>27</v>
      </c>
      <c r="D199" s="54" t="s">
        <v>23</v>
      </c>
      <c r="E199" s="81">
        <v>5000000</v>
      </c>
      <c r="F199" s="87">
        <v>1</v>
      </c>
      <c r="G199" s="103">
        <v>5000000</v>
      </c>
      <c r="H199" s="49">
        <v>1</v>
      </c>
      <c r="I199" s="30">
        <f t="shared" si="48"/>
        <v>0</v>
      </c>
      <c r="J199" s="27">
        <f t="shared" si="49"/>
        <v>0</v>
      </c>
    </row>
    <row r="200" spans="1:10">
      <c r="A200" s="36"/>
      <c r="B200" s="89" t="s">
        <v>350</v>
      </c>
      <c r="C200" s="113" t="s">
        <v>351</v>
      </c>
      <c r="D200" s="54" t="s">
        <v>23</v>
      </c>
      <c r="E200" s="81">
        <v>7700000</v>
      </c>
      <c r="F200" s="87">
        <v>1</v>
      </c>
      <c r="G200" s="81">
        <v>7700000</v>
      </c>
      <c r="H200" s="49">
        <v>1</v>
      </c>
      <c r="I200" s="30">
        <f t="shared" si="48"/>
        <v>0</v>
      </c>
      <c r="J200" s="27">
        <f t="shared" si="49"/>
        <v>0</v>
      </c>
    </row>
    <row r="201" spans="1:10">
      <c r="A201" s="36"/>
      <c r="B201" s="89" t="s">
        <v>352</v>
      </c>
      <c r="C201" s="53" t="s">
        <v>27</v>
      </c>
      <c r="D201" s="54" t="s">
        <v>23</v>
      </c>
      <c r="E201" s="81">
        <v>760000</v>
      </c>
      <c r="F201" s="87">
        <v>1</v>
      </c>
      <c r="G201" s="81">
        <v>760000</v>
      </c>
      <c r="H201" s="49">
        <v>1</v>
      </c>
      <c r="I201" s="30">
        <f t="shared" si="48"/>
        <v>0</v>
      </c>
      <c r="J201" s="27">
        <f t="shared" si="49"/>
        <v>0</v>
      </c>
    </row>
    <row r="202" spans="1:10">
      <c r="A202" s="36"/>
      <c r="B202" s="89" t="s">
        <v>353</v>
      </c>
      <c r="C202" s="113" t="s">
        <v>415</v>
      </c>
      <c r="D202" s="54" t="s">
        <v>23</v>
      </c>
      <c r="E202" s="81">
        <v>2040000</v>
      </c>
      <c r="F202" s="87">
        <v>1</v>
      </c>
      <c r="G202" s="81">
        <v>2040000</v>
      </c>
      <c r="H202" s="49">
        <v>1</v>
      </c>
      <c r="I202" s="30">
        <f t="shared" si="48"/>
        <v>0</v>
      </c>
      <c r="J202" s="27">
        <f t="shared" si="49"/>
        <v>0</v>
      </c>
    </row>
    <row r="203" spans="1:10">
      <c r="A203" s="36"/>
      <c r="B203" s="89" t="s">
        <v>355</v>
      </c>
      <c r="C203" s="53" t="s">
        <v>27</v>
      </c>
      <c r="D203" s="120" t="s">
        <v>55</v>
      </c>
      <c r="E203" s="81">
        <v>2750000</v>
      </c>
      <c r="F203" s="87">
        <v>1</v>
      </c>
      <c r="G203" s="81">
        <v>2750000</v>
      </c>
      <c r="H203" s="49">
        <v>1</v>
      </c>
      <c r="I203" s="30">
        <f t="shared" si="48"/>
        <v>0</v>
      </c>
      <c r="J203" s="27">
        <f t="shared" si="49"/>
        <v>0</v>
      </c>
    </row>
    <row r="204" spans="1:10">
      <c r="A204" s="36"/>
      <c r="B204" s="89" t="s">
        <v>356</v>
      </c>
      <c r="C204" s="53" t="s">
        <v>27</v>
      </c>
      <c r="D204" s="120" t="s">
        <v>55</v>
      </c>
      <c r="E204" s="81">
        <v>1000000</v>
      </c>
      <c r="F204" s="87">
        <v>1</v>
      </c>
      <c r="G204" s="81">
        <v>1000000</v>
      </c>
      <c r="H204" s="49">
        <v>1</v>
      </c>
      <c r="I204" s="30">
        <f t="shared" si="48"/>
        <v>0</v>
      </c>
      <c r="J204" s="27">
        <f t="shared" si="49"/>
        <v>0</v>
      </c>
    </row>
    <row r="205" spans="1:10">
      <c r="A205" s="36"/>
      <c r="B205" s="89" t="s">
        <v>82</v>
      </c>
      <c r="C205" s="113" t="s">
        <v>68</v>
      </c>
      <c r="D205" s="54" t="s">
        <v>23</v>
      </c>
      <c r="E205" s="81">
        <v>750000</v>
      </c>
      <c r="F205" s="87">
        <v>1</v>
      </c>
      <c r="G205" s="81">
        <v>750000</v>
      </c>
      <c r="H205" s="49">
        <v>1</v>
      </c>
      <c r="I205" s="30">
        <f t="shared" si="48"/>
        <v>0</v>
      </c>
      <c r="J205" s="27">
        <f t="shared" si="49"/>
        <v>0</v>
      </c>
    </row>
    <row r="206" spans="1:10">
      <c r="A206" s="36"/>
      <c r="B206" s="89"/>
      <c r="C206" s="53"/>
      <c r="D206" s="54"/>
      <c r="E206" s="82"/>
      <c r="F206" s="82"/>
      <c r="G206" s="85"/>
      <c r="H206" s="64"/>
      <c r="I206" s="65"/>
      <c r="J206" s="66"/>
    </row>
    <row r="207" spans="1:10">
      <c r="A207" s="36"/>
      <c r="B207" s="75" t="s">
        <v>307</v>
      </c>
      <c r="C207" s="56"/>
      <c r="D207" s="56"/>
      <c r="E207" s="83"/>
      <c r="F207" s="83"/>
      <c r="G207" s="86"/>
      <c r="H207" s="56"/>
      <c r="I207" s="57"/>
      <c r="J207" s="56"/>
    </row>
    <row r="208" spans="1:10">
      <c r="A208" s="36"/>
      <c r="B208" s="52" t="s">
        <v>122</v>
      </c>
      <c r="C208" s="53" t="s">
        <v>123</v>
      </c>
      <c r="D208" s="54" t="s">
        <v>24</v>
      </c>
      <c r="E208" s="81">
        <v>14000000</v>
      </c>
      <c r="F208" s="87">
        <v>1</v>
      </c>
      <c r="G208" s="103">
        <v>14000000</v>
      </c>
      <c r="H208" s="49">
        <v>1</v>
      </c>
      <c r="I208" s="30">
        <f t="shared" ref="I208:I213" si="50">+E208-G208</f>
        <v>0</v>
      </c>
      <c r="J208" s="27">
        <f t="shared" ref="J208:J213" si="51">100%-H208</f>
        <v>0</v>
      </c>
    </row>
    <row r="209" spans="1:10">
      <c r="A209" s="36"/>
      <c r="B209" s="52" t="s">
        <v>124</v>
      </c>
      <c r="C209" s="53" t="s">
        <v>27</v>
      </c>
      <c r="D209" s="54" t="s">
        <v>24</v>
      </c>
      <c r="E209" s="81">
        <v>10000000</v>
      </c>
      <c r="F209" s="87">
        <v>1</v>
      </c>
      <c r="G209" s="103">
        <v>10000000</v>
      </c>
      <c r="H209" s="49">
        <v>1</v>
      </c>
      <c r="I209" s="30">
        <f t="shared" si="50"/>
        <v>0</v>
      </c>
      <c r="J209" s="27">
        <f t="shared" si="51"/>
        <v>0</v>
      </c>
    </row>
    <row r="210" spans="1:10">
      <c r="A210" s="36"/>
      <c r="B210" s="52" t="s">
        <v>125</v>
      </c>
      <c r="C210" s="53" t="s">
        <v>126</v>
      </c>
      <c r="D210" s="54" t="s">
        <v>24</v>
      </c>
      <c r="E210" s="81">
        <v>4000000</v>
      </c>
      <c r="F210" s="87">
        <v>1</v>
      </c>
      <c r="G210" s="103">
        <v>4000000</v>
      </c>
      <c r="H210" s="49">
        <v>1</v>
      </c>
      <c r="I210" s="30">
        <f t="shared" si="50"/>
        <v>0</v>
      </c>
      <c r="J210" s="27">
        <f t="shared" si="51"/>
        <v>0</v>
      </c>
    </row>
    <row r="211" spans="1:10">
      <c r="A211" s="36"/>
      <c r="B211" s="52" t="s">
        <v>127</v>
      </c>
      <c r="C211" s="53" t="s">
        <v>27</v>
      </c>
      <c r="D211" s="54" t="s">
        <v>23</v>
      </c>
      <c r="E211" s="81">
        <v>5001000</v>
      </c>
      <c r="F211" s="87">
        <v>1</v>
      </c>
      <c r="G211" s="103">
        <v>5001000</v>
      </c>
      <c r="H211" s="49">
        <v>1</v>
      </c>
      <c r="I211" s="30">
        <f t="shared" si="50"/>
        <v>0</v>
      </c>
      <c r="J211" s="27">
        <f t="shared" si="51"/>
        <v>0</v>
      </c>
    </row>
    <row r="212" spans="1:10">
      <c r="A212" s="36"/>
      <c r="B212" s="52" t="s">
        <v>128</v>
      </c>
      <c r="C212" s="53" t="s">
        <v>27</v>
      </c>
      <c r="D212" s="54" t="s">
        <v>55</v>
      </c>
      <c r="E212" s="81">
        <v>1563000</v>
      </c>
      <c r="F212" s="87">
        <v>1</v>
      </c>
      <c r="G212" s="103">
        <v>1563000</v>
      </c>
      <c r="H212" s="49">
        <v>1</v>
      </c>
      <c r="I212" s="30">
        <f t="shared" si="50"/>
        <v>0</v>
      </c>
      <c r="J212" s="27">
        <f t="shared" si="51"/>
        <v>0</v>
      </c>
    </row>
    <row r="213" spans="1:10">
      <c r="A213" s="36"/>
      <c r="B213" s="52" t="s">
        <v>129</v>
      </c>
      <c r="C213" s="53" t="s">
        <v>130</v>
      </c>
      <c r="D213" s="54" t="s">
        <v>131</v>
      </c>
      <c r="E213" s="81">
        <v>2000000</v>
      </c>
      <c r="F213" s="87">
        <v>1</v>
      </c>
      <c r="G213" s="103">
        <v>2000000</v>
      </c>
      <c r="H213" s="49">
        <v>1</v>
      </c>
      <c r="I213" s="30">
        <f t="shared" si="50"/>
        <v>0</v>
      </c>
      <c r="J213" s="27">
        <f t="shared" si="51"/>
        <v>0</v>
      </c>
    </row>
    <row r="214" spans="1:10">
      <c r="A214" s="36"/>
      <c r="B214" s="52"/>
      <c r="C214" s="56"/>
      <c r="D214" s="56"/>
      <c r="E214" s="83"/>
      <c r="F214" s="83"/>
      <c r="G214" s="86"/>
      <c r="H214" s="56"/>
      <c r="I214" s="57"/>
      <c r="J214" s="56"/>
    </row>
    <row r="215" spans="1:10">
      <c r="A215" s="36"/>
      <c r="B215" s="52" t="s">
        <v>132</v>
      </c>
      <c r="C215" s="56"/>
      <c r="D215" s="56"/>
      <c r="E215" s="83"/>
      <c r="F215" s="83"/>
      <c r="G215" s="86"/>
      <c r="H215" s="56"/>
      <c r="I215" s="57"/>
      <c r="J215" s="56"/>
    </row>
    <row r="216" spans="1:10">
      <c r="A216" s="36"/>
      <c r="B216" s="52" t="s">
        <v>133</v>
      </c>
      <c r="C216" s="53" t="s">
        <v>27</v>
      </c>
      <c r="D216" s="54" t="s">
        <v>24</v>
      </c>
      <c r="E216" s="81">
        <v>110000</v>
      </c>
      <c r="F216" s="87">
        <v>1</v>
      </c>
      <c r="G216" s="103">
        <v>110000</v>
      </c>
      <c r="H216" s="49">
        <v>1</v>
      </c>
      <c r="I216" s="30">
        <f t="shared" ref="I216:I219" si="52">+E216-G216</f>
        <v>0</v>
      </c>
      <c r="J216" s="27">
        <f t="shared" ref="J216:J219" si="53">100%-H216</f>
        <v>0</v>
      </c>
    </row>
    <row r="217" spans="1:10">
      <c r="A217" s="36"/>
      <c r="B217" s="52" t="s">
        <v>134</v>
      </c>
      <c r="C217" s="53" t="s">
        <v>27</v>
      </c>
      <c r="D217" s="54" t="s">
        <v>24</v>
      </c>
      <c r="E217" s="81">
        <v>530000</v>
      </c>
      <c r="F217" s="87">
        <v>1</v>
      </c>
      <c r="G217" s="103">
        <v>530000</v>
      </c>
      <c r="H217" s="49">
        <v>1</v>
      </c>
      <c r="I217" s="30">
        <f t="shared" si="52"/>
        <v>0</v>
      </c>
      <c r="J217" s="27">
        <f t="shared" si="53"/>
        <v>0</v>
      </c>
    </row>
    <row r="218" spans="1:10">
      <c r="A218" s="36"/>
      <c r="B218" s="52" t="s">
        <v>135</v>
      </c>
      <c r="C218" s="53" t="s">
        <v>27</v>
      </c>
      <c r="D218" s="54" t="s">
        <v>24</v>
      </c>
      <c r="E218" s="81">
        <v>160000</v>
      </c>
      <c r="F218" s="87">
        <v>1</v>
      </c>
      <c r="G218" s="103">
        <v>160000</v>
      </c>
      <c r="H218" s="49">
        <v>1</v>
      </c>
      <c r="I218" s="30">
        <f t="shared" si="52"/>
        <v>0</v>
      </c>
      <c r="J218" s="27">
        <f t="shared" si="53"/>
        <v>0</v>
      </c>
    </row>
    <row r="219" spans="1:10">
      <c r="A219" s="36"/>
      <c r="B219" s="52" t="s">
        <v>136</v>
      </c>
      <c r="C219" s="53" t="s">
        <v>27</v>
      </c>
      <c r="D219" s="54" t="s">
        <v>24</v>
      </c>
      <c r="E219" s="81">
        <v>160000</v>
      </c>
      <c r="F219" s="87">
        <v>1</v>
      </c>
      <c r="G219" s="103">
        <v>160000</v>
      </c>
      <c r="H219" s="49">
        <v>1</v>
      </c>
      <c r="I219" s="30">
        <f t="shared" si="52"/>
        <v>0</v>
      </c>
      <c r="J219" s="27">
        <f t="shared" si="53"/>
        <v>0</v>
      </c>
    </row>
    <row r="220" spans="1:10">
      <c r="A220" s="36"/>
      <c r="B220" s="52"/>
      <c r="C220" s="56"/>
      <c r="D220" s="56"/>
      <c r="E220" s="83"/>
      <c r="F220" s="83"/>
      <c r="G220" s="86"/>
      <c r="H220" s="56"/>
      <c r="I220" s="57"/>
      <c r="J220" s="56"/>
    </row>
    <row r="221" spans="1:10">
      <c r="A221" s="36"/>
      <c r="B221" s="52" t="s">
        <v>137</v>
      </c>
      <c r="C221" s="56"/>
      <c r="D221" s="56"/>
      <c r="E221" s="83"/>
      <c r="F221" s="83"/>
      <c r="G221" s="86"/>
      <c r="H221" s="56"/>
      <c r="I221" s="57"/>
      <c r="J221" s="56"/>
    </row>
    <row r="222" spans="1:10">
      <c r="A222" s="36"/>
      <c r="B222" s="52" t="s">
        <v>138</v>
      </c>
      <c r="C222" s="53" t="s">
        <v>27</v>
      </c>
      <c r="D222" s="54" t="s">
        <v>24</v>
      </c>
      <c r="E222" s="81">
        <v>450000</v>
      </c>
      <c r="F222" s="87">
        <v>1</v>
      </c>
      <c r="G222" s="103">
        <v>450000</v>
      </c>
      <c r="H222" s="49">
        <v>1</v>
      </c>
      <c r="I222" s="30">
        <f t="shared" ref="I222:I225" si="54">+E222-G222</f>
        <v>0</v>
      </c>
      <c r="J222" s="27">
        <f t="shared" ref="J222:J225" si="55">100%-H222</f>
        <v>0</v>
      </c>
    </row>
    <row r="223" spans="1:10">
      <c r="A223" s="36"/>
      <c r="B223" s="52" t="s">
        <v>139</v>
      </c>
      <c r="C223" s="53" t="s">
        <v>27</v>
      </c>
      <c r="D223" s="54" t="s">
        <v>24</v>
      </c>
      <c r="E223" s="81">
        <v>1890000</v>
      </c>
      <c r="F223" s="87">
        <v>1</v>
      </c>
      <c r="G223" s="103">
        <v>1890000</v>
      </c>
      <c r="H223" s="49">
        <v>1</v>
      </c>
      <c r="I223" s="30">
        <f t="shared" si="54"/>
        <v>0</v>
      </c>
      <c r="J223" s="27">
        <f t="shared" si="55"/>
        <v>0</v>
      </c>
    </row>
    <row r="224" spans="1:10">
      <c r="A224" s="36"/>
      <c r="B224" s="52" t="s">
        <v>140</v>
      </c>
      <c r="C224" s="53" t="s">
        <v>66</v>
      </c>
      <c r="D224" s="54" t="s">
        <v>24</v>
      </c>
      <c r="E224" s="81">
        <v>400000</v>
      </c>
      <c r="F224" s="87">
        <v>1</v>
      </c>
      <c r="G224" s="103">
        <v>400000</v>
      </c>
      <c r="H224" s="49">
        <v>1</v>
      </c>
      <c r="I224" s="30">
        <f t="shared" si="54"/>
        <v>0</v>
      </c>
      <c r="J224" s="27">
        <f t="shared" si="55"/>
        <v>0</v>
      </c>
    </row>
    <row r="225" spans="1:10">
      <c r="A225" s="36"/>
      <c r="B225" s="52" t="s">
        <v>141</v>
      </c>
      <c r="C225" s="53" t="s">
        <v>27</v>
      </c>
      <c r="D225" s="54" t="s">
        <v>24</v>
      </c>
      <c r="E225" s="81">
        <v>150000</v>
      </c>
      <c r="F225" s="87">
        <v>1</v>
      </c>
      <c r="G225" s="103">
        <v>150000</v>
      </c>
      <c r="H225" s="49">
        <v>1</v>
      </c>
      <c r="I225" s="30">
        <f t="shared" si="54"/>
        <v>0</v>
      </c>
      <c r="J225" s="27">
        <f t="shared" si="55"/>
        <v>0</v>
      </c>
    </row>
    <row r="226" spans="1:10">
      <c r="A226" s="36"/>
      <c r="B226" s="52"/>
      <c r="C226" s="56"/>
      <c r="D226" s="56"/>
      <c r="E226" s="83"/>
      <c r="F226" s="83"/>
      <c r="G226" s="86"/>
      <c r="H226" s="56"/>
      <c r="I226" s="57"/>
      <c r="J226" s="56"/>
    </row>
    <row r="227" spans="1:10">
      <c r="A227" s="36"/>
      <c r="B227" s="52" t="s">
        <v>142</v>
      </c>
      <c r="C227" s="56"/>
      <c r="D227" s="56"/>
      <c r="E227" s="83"/>
      <c r="F227" s="83"/>
      <c r="G227" s="86"/>
      <c r="H227" s="56"/>
      <c r="I227" s="57"/>
      <c r="J227" s="56"/>
    </row>
    <row r="228" spans="1:10">
      <c r="A228" s="36"/>
      <c r="B228" s="52" t="s">
        <v>143</v>
      </c>
      <c r="C228" s="53" t="s">
        <v>66</v>
      </c>
      <c r="D228" s="54" t="s">
        <v>24</v>
      </c>
      <c r="E228" s="81">
        <v>600000</v>
      </c>
      <c r="F228" s="87">
        <v>1</v>
      </c>
      <c r="G228" s="103">
        <v>600000</v>
      </c>
      <c r="H228" s="49">
        <v>1</v>
      </c>
      <c r="I228" s="30">
        <f t="shared" ref="I228:I233" si="56">+E228-G228</f>
        <v>0</v>
      </c>
      <c r="J228" s="27">
        <f t="shared" ref="J228:J233" si="57">100%-H228</f>
        <v>0</v>
      </c>
    </row>
    <row r="229" spans="1:10">
      <c r="A229" s="36"/>
      <c r="B229" s="52" t="s">
        <v>144</v>
      </c>
      <c r="C229" s="53" t="s">
        <v>27</v>
      </c>
      <c r="D229" s="54" t="s">
        <v>24</v>
      </c>
      <c r="E229" s="81">
        <v>206000</v>
      </c>
      <c r="F229" s="87">
        <v>1</v>
      </c>
      <c r="G229" s="103">
        <v>206000</v>
      </c>
      <c r="H229" s="49">
        <v>1</v>
      </c>
      <c r="I229" s="30">
        <f t="shared" si="56"/>
        <v>0</v>
      </c>
      <c r="J229" s="27">
        <f t="shared" si="57"/>
        <v>0</v>
      </c>
    </row>
    <row r="230" spans="1:10">
      <c r="A230" s="36"/>
      <c r="B230" s="52" t="s">
        <v>145</v>
      </c>
      <c r="C230" s="53" t="s">
        <v>66</v>
      </c>
      <c r="D230" s="54" t="s">
        <v>24</v>
      </c>
      <c r="E230" s="81">
        <v>1000000</v>
      </c>
      <c r="F230" s="87">
        <v>1</v>
      </c>
      <c r="G230" s="103">
        <v>1000000</v>
      </c>
      <c r="H230" s="49">
        <v>1</v>
      </c>
      <c r="I230" s="30">
        <f t="shared" si="56"/>
        <v>0</v>
      </c>
      <c r="J230" s="27">
        <f t="shared" si="57"/>
        <v>0</v>
      </c>
    </row>
    <row r="231" spans="1:10">
      <c r="A231" s="36"/>
      <c r="B231" s="52" t="s">
        <v>146</v>
      </c>
      <c r="C231" s="53" t="s">
        <v>66</v>
      </c>
      <c r="D231" s="54" t="s">
        <v>24</v>
      </c>
      <c r="E231" s="81">
        <v>130000</v>
      </c>
      <c r="F231" s="87">
        <v>1</v>
      </c>
      <c r="G231" s="103">
        <v>130000</v>
      </c>
      <c r="H231" s="49">
        <v>1</v>
      </c>
      <c r="I231" s="30">
        <f t="shared" si="56"/>
        <v>0</v>
      </c>
      <c r="J231" s="27">
        <f t="shared" si="57"/>
        <v>0</v>
      </c>
    </row>
    <row r="232" spans="1:10">
      <c r="A232" s="36"/>
      <c r="B232" s="52" t="s">
        <v>147</v>
      </c>
      <c r="C232" s="53" t="s">
        <v>27</v>
      </c>
      <c r="D232" s="54" t="s">
        <v>24</v>
      </c>
      <c r="E232" s="81">
        <v>300000</v>
      </c>
      <c r="F232" s="87">
        <v>1</v>
      </c>
      <c r="G232" s="103">
        <v>300000</v>
      </c>
      <c r="H232" s="49">
        <v>1</v>
      </c>
      <c r="I232" s="30">
        <f t="shared" si="56"/>
        <v>0</v>
      </c>
      <c r="J232" s="27">
        <f t="shared" si="57"/>
        <v>0</v>
      </c>
    </row>
    <row r="233" spans="1:10">
      <c r="A233" s="36"/>
      <c r="B233" s="52" t="s">
        <v>148</v>
      </c>
      <c r="C233" s="53" t="s">
        <v>27</v>
      </c>
      <c r="D233" s="54" t="s">
        <v>24</v>
      </c>
      <c r="E233" s="81">
        <v>250000</v>
      </c>
      <c r="F233" s="87">
        <v>1</v>
      </c>
      <c r="G233" s="103">
        <v>250000</v>
      </c>
      <c r="H233" s="49">
        <v>1</v>
      </c>
      <c r="I233" s="30">
        <f t="shared" si="56"/>
        <v>0</v>
      </c>
      <c r="J233" s="27">
        <f t="shared" si="57"/>
        <v>0</v>
      </c>
    </row>
    <row r="234" spans="1:10">
      <c r="A234" s="36"/>
      <c r="B234" s="52"/>
      <c r="C234" s="56"/>
      <c r="D234" s="56"/>
      <c r="E234" s="83"/>
      <c r="F234" s="83"/>
      <c r="G234" s="86"/>
      <c r="H234" s="56"/>
      <c r="I234" s="57"/>
      <c r="J234" s="56"/>
    </row>
    <row r="235" spans="1:10">
      <c r="A235" s="36"/>
      <c r="B235" s="52" t="s">
        <v>149</v>
      </c>
      <c r="C235" s="53" t="s">
        <v>126</v>
      </c>
      <c r="D235" s="54" t="s">
        <v>150</v>
      </c>
      <c r="E235" s="81">
        <v>600000</v>
      </c>
      <c r="F235" s="87">
        <v>1</v>
      </c>
      <c r="G235" s="103">
        <v>600000</v>
      </c>
      <c r="H235" s="49">
        <v>1</v>
      </c>
      <c r="I235" s="30">
        <f t="shared" ref="I235:I242" si="58">+E235-G235</f>
        <v>0</v>
      </c>
      <c r="J235" s="27">
        <f t="shared" ref="J235:J242" si="59">100%-H235</f>
        <v>0</v>
      </c>
    </row>
    <row r="236" spans="1:10">
      <c r="A236" s="36"/>
      <c r="B236" s="52" t="s">
        <v>151</v>
      </c>
      <c r="C236" s="53" t="s">
        <v>27</v>
      </c>
      <c r="D236" s="54" t="s">
        <v>24</v>
      </c>
      <c r="E236" s="81">
        <v>1500000</v>
      </c>
      <c r="F236" s="87">
        <v>1</v>
      </c>
      <c r="G236" s="103">
        <v>1500000</v>
      </c>
      <c r="H236" s="49">
        <v>1</v>
      </c>
      <c r="I236" s="30">
        <f t="shared" si="58"/>
        <v>0</v>
      </c>
      <c r="J236" s="27">
        <f t="shared" si="59"/>
        <v>0</v>
      </c>
    </row>
    <row r="237" spans="1:10">
      <c r="A237" s="36"/>
      <c r="B237" s="89" t="s">
        <v>89</v>
      </c>
      <c r="C237" s="53" t="s">
        <v>27</v>
      </c>
      <c r="D237" s="120" t="s">
        <v>23</v>
      </c>
      <c r="E237" s="81">
        <v>10000000</v>
      </c>
      <c r="F237" s="87">
        <v>1</v>
      </c>
      <c r="G237" s="81">
        <v>10000000</v>
      </c>
      <c r="H237" s="49">
        <v>1</v>
      </c>
      <c r="I237" s="30">
        <f t="shared" si="58"/>
        <v>0</v>
      </c>
      <c r="J237" s="27">
        <f t="shared" si="59"/>
        <v>0</v>
      </c>
    </row>
    <row r="238" spans="1:10">
      <c r="A238" s="36"/>
      <c r="B238" s="89" t="s">
        <v>357</v>
      </c>
      <c r="C238" s="53" t="s">
        <v>27</v>
      </c>
      <c r="D238" s="120" t="s">
        <v>23</v>
      </c>
      <c r="E238" s="81">
        <v>450000</v>
      </c>
      <c r="F238" s="87">
        <v>1</v>
      </c>
      <c r="G238" s="81">
        <v>450000</v>
      </c>
      <c r="H238" s="49">
        <v>1</v>
      </c>
      <c r="I238" s="30">
        <f t="shared" si="58"/>
        <v>0</v>
      </c>
      <c r="J238" s="27">
        <f t="shared" si="59"/>
        <v>0</v>
      </c>
    </row>
    <row r="239" spans="1:10">
      <c r="A239" s="36"/>
      <c r="B239" s="89" t="s">
        <v>358</v>
      </c>
      <c r="C239" s="53" t="s">
        <v>27</v>
      </c>
      <c r="D239" s="114" t="s">
        <v>23</v>
      </c>
      <c r="E239" s="81">
        <v>850000</v>
      </c>
      <c r="F239" s="87">
        <v>1</v>
      </c>
      <c r="G239" s="81">
        <v>850000</v>
      </c>
      <c r="H239" s="49">
        <v>1</v>
      </c>
      <c r="I239" s="30">
        <f t="shared" si="58"/>
        <v>0</v>
      </c>
      <c r="J239" s="27">
        <f t="shared" si="59"/>
        <v>0</v>
      </c>
    </row>
    <row r="240" spans="1:10">
      <c r="A240" s="36"/>
      <c r="B240" s="89" t="s">
        <v>359</v>
      </c>
      <c r="C240" s="53" t="s">
        <v>27</v>
      </c>
      <c r="D240" s="114" t="s">
        <v>23</v>
      </c>
      <c r="E240" s="81">
        <v>400000</v>
      </c>
      <c r="F240" s="87">
        <v>1</v>
      </c>
      <c r="G240" s="81">
        <v>400000</v>
      </c>
      <c r="H240" s="49">
        <v>1</v>
      </c>
      <c r="I240" s="30">
        <f t="shared" si="58"/>
        <v>0</v>
      </c>
      <c r="J240" s="27">
        <f t="shared" si="59"/>
        <v>0</v>
      </c>
    </row>
    <row r="241" spans="1:10">
      <c r="A241" s="36"/>
      <c r="B241" s="89" t="s">
        <v>360</v>
      </c>
      <c r="C241" s="113" t="s">
        <v>351</v>
      </c>
      <c r="D241" s="114" t="s">
        <v>24</v>
      </c>
      <c r="E241" s="81">
        <v>3000000</v>
      </c>
      <c r="F241" s="87">
        <v>1</v>
      </c>
      <c r="G241" s="81">
        <v>3000000</v>
      </c>
      <c r="H241" s="49">
        <v>1</v>
      </c>
      <c r="I241" s="30">
        <f t="shared" si="58"/>
        <v>0</v>
      </c>
      <c r="J241" s="27">
        <f t="shared" si="59"/>
        <v>0</v>
      </c>
    </row>
    <row r="242" spans="1:10">
      <c r="A242" s="36"/>
      <c r="B242" s="89" t="s">
        <v>361</v>
      </c>
      <c r="C242" s="113" t="s">
        <v>27</v>
      </c>
      <c r="D242" s="114" t="s">
        <v>23</v>
      </c>
      <c r="E242" s="81">
        <v>300000</v>
      </c>
      <c r="F242" s="87">
        <v>1</v>
      </c>
      <c r="G242" s="81">
        <v>300000</v>
      </c>
      <c r="H242" s="49">
        <v>1</v>
      </c>
      <c r="I242" s="30">
        <f t="shared" si="58"/>
        <v>0</v>
      </c>
      <c r="J242" s="27">
        <f t="shared" si="59"/>
        <v>0</v>
      </c>
    </row>
    <row r="243" spans="1:10">
      <c r="A243" s="36"/>
      <c r="B243" s="59"/>
      <c r="C243" s="53"/>
      <c r="D243" s="54"/>
      <c r="E243" s="82"/>
      <c r="F243" s="82"/>
      <c r="G243" s="85"/>
      <c r="H243" s="64"/>
      <c r="I243" s="65"/>
      <c r="J243" s="66"/>
    </row>
    <row r="244" spans="1:10">
      <c r="A244" s="36"/>
      <c r="B244" s="70" t="s">
        <v>308</v>
      </c>
      <c r="C244" s="56"/>
      <c r="D244" s="56"/>
      <c r="E244" s="83"/>
      <c r="F244" s="83"/>
      <c r="G244" s="86"/>
      <c r="H244" s="56"/>
      <c r="I244" s="57"/>
      <c r="J244" s="56"/>
    </row>
    <row r="245" spans="1:10">
      <c r="A245" s="36"/>
      <c r="B245" s="52" t="s">
        <v>152</v>
      </c>
      <c r="C245" s="53" t="s">
        <v>27</v>
      </c>
      <c r="D245" s="54" t="s">
        <v>23</v>
      </c>
      <c r="E245" s="81">
        <v>45000000</v>
      </c>
      <c r="F245" s="87">
        <v>1</v>
      </c>
      <c r="G245" s="103">
        <v>45000000</v>
      </c>
      <c r="H245" s="49">
        <v>1</v>
      </c>
      <c r="I245" s="30">
        <f t="shared" ref="I245:I247" si="60">+E245-G245</f>
        <v>0</v>
      </c>
      <c r="J245" s="27">
        <f t="shared" ref="J245:J247" si="61">100%-H245</f>
        <v>0</v>
      </c>
    </row>
    <row r="246" spans="1:10">
      <c r="A246" s="36"/>
      <c r="B246" s="112" t="s">
        <v>410</v>
      </c>
      <c r="C246" s="53" t="s">
        <v>27</v>
      </c>
      <c r="D246" s="54" t="s">
        <v>23</v>
      </c>
      <c r="E246" s="81">
        <v>14000000</v>
      </c>
      <c r="F246" s="87">
        <v>1</v>
      </c>
      <c r="G246" s="81">
        <v>14000000</v>
      </c>
      <c r="H246" s="49">
        <v>1</v>
      </c>
      <c r="I246" s="30">
        <f t="shared" si="60"/>
        <v>0</v>
      </c>
      <c r="J246" s="27">
        <f t="shared" si="61"/>
        <v>0</v>
      </c>
    </row>
    <row r="247" spans="1:10">
      <c r="A247" s="36"/>
      <c r="B247" s="89" t="s">
        <v>82</v>
      </c>
      <c r="C247" s="113" t="s">
        <v>126</v>
      </c>
      <c r="D247" s="114" t="s">
        <v>84</v>
      </c>
      <c r="E247" s="81">
        <v>1000000</v>
      </c>
      <c r="F247" s="87">
        <v>1</v>
      </c>
      <c r="G247" s="81">
        <v>1000000</v>
      </c>
      <c r="H247" s="49">
        <v>1</v>
      </c>
      <c r="I247" s="30">
        <f t="shared" si="60"/>
        <v>0</v>
      </c>
      <c r="J247" s="27">
        <f t="shared" si="61"/>
        <v>0</v>
      </c>
    </row>
    <row r="248" spans="1:10">
      <c r="A248" s="36"/>
      <c r="B248" s="76"/>
      <c r="C248" s="53"/>
      <c r="D248" s="54"/>
      <c r="E248" s="82"/>
      <c r="F248" s="82"/>
      <c r="G248" s="85"/>
      <c r="H248" s="64"/>
      <c r="I248" s="65"/>
      <c r="J248" s="66"/>
    </row>
    <row r="249" spans="1:10">
      <c r="A249" s="36"/>
      <c r="B249" s="71" t="s">
        <v>309</v>
      </c>
      <c r="C249" s="56"/>
      <c r="D249" s="56"/>
      <c r="E249" s="83"/>
      <c r="F249" s="83"/>
      <c r="G249" s="86"/>
      <c r="H249" s="56"/>
      <c r="I249" s="57"/>
      <c r="J249" s="56"/>
    </row>
    <row r="250" spans="1:10">
      <c r="A250" s="36"/>
      <c r="B250" s="52" t="s">
        <v>153</v>
      </c>
      <c r="C250" s="53" t="s">
        <v>27</v>
      </c>
      <c r="D250" s="54" t="s">
        <v>23</v>
      </c>
      <c r="E250" s="81">
        <v>20328400</v>
      </c>
      <c r="F250" s="87">
        <v>1</v>
      </c>
      <c r="G250" s="103">
        <v>20328400</v>
      </c>
      <c r="H250" s="49">
        <v>1</v>
      </c>
      <c r="I250" s="30">
        <f t="shared" ref="I250:I257" si="62">+E250-G250</f>
        <v>0</v>
      </c>
      <c r="J250" s="27">
        <f t="shared" ref="J250:J257" si="63">100%-H250</f>
        <v>0</v>
      </c>
    </row>
    <row r="251" spans="1:10">
      <c r="A251" s="36"/>
      <c r="B251" s="52" t="s">
        <v>153</v>
      </c>
      <c r="C251" s="53" t="s">
        <v>27</v>
      </c>
      <c r="D251" s="54" t="s">
        <v>23</v>
      </c>
      <c r="E251" s="81">
        <v>17762000</v>
      </c>
      <c r="F251" s="87">
        <v>1</v>
      </c>
      <c r="G251" s="103">
        <v>17762000</v>
      </c>
      <c r="H251" s="49">
        <v>1</v>
      </c>
      <c r="I251" s="30">
        <f t="shared" si="62"/>
        <v>0</v>
      </c>
      <c r="J251" s="27">
        <f t="shared" si="63"/>
        <v>0</v>
      </c>
    </row>
    <row r="252" spans="1:10">
      <c r="A252" s="36"/>
      <c r="B252" s="52" t="s">
        <v>154</v>
      </c>
      <c r="C252" s="53" t="s">
        <v>27</v>
      </c>
      <c r="D252" s="54" t="s">
        <v>23</v>
      </c>
      <c r="E252" s="81">
        <v>6909600</v>
      </c>
      <c r="F252" s="87">
        <v>1</v>
      </c>
      <c r="G252" s="103">
        <v>6909600</v>
      </c>
      <c r="H252" s="49">
        <v>1</v>
      </c>
      <c r="I252" s="30">
        <f t="shared" si="62"/>
        <v>0</v>
      </c>
      <c r="J252" s="27">
        <f t="shared" si="63"/>
        <v>0</v>
      </c>
    </row>
    <row r="253" spans="1:10">
      <c r="A253" s="36"/>
      <c r="B253" s="89" t="s">
        <v>362</v>
      </c>
      <c r="C253" s="53" t="s">
        <v>27</v>
      </c>
      <c r="D253" s="54" t="s">
        <v>23</v>
      </c>
      <c r="E253" s="81">
        <v>5000000</v>
      </c>
      <c r="F253" s="87">
        <v>1</v>
      </c>
      <c r="G253" s="81">
        <v>5000000</v>
      </c>
      <c r="H253" s="49">
        <v>1</v>
      </c>
      <c r="I253" s="30">
        <f t="shared" si="62"/>
        <v>0</v>
      </c>
      <c r="J253" s="27">
        <f t="shared" si="63"/>
        <v>0</v>
      </c>
    </row>
    <row r="254" spans="1:10">
      <c r="A254" s="36"/>
      <c r="B254" s="112" t="s">
        <v>46</v>
      </c>
      <c r="C254" s="53" t="s">
        <v>27</v>
      </c>
      <c r="D254" s="54" t="s">
        <v>23</v>
      </c>
      <c r="E254" s="81">
        <v>3500000</v>
      </c>
      <c r="F254" s="87">
        <v>1</v>
      </c>
      <c r="G254" s="81">
        <v>3500000</v>
      </c>
      <c r="H254" s="49">
        <v>1</v>
      </c>
      <c r="I254" s="30">
        <f t="shared" si="62"/>
        <v>0</v>
      </c>
      <c r="J254" s="27">
        <f t="shared" si="63"/>
        <v>0</v>
      </c>
    </row>
    <row r="255" spans="1:10">
      <c r="A255" s="36"/>
      <c r="B255" s="89" t="s">
        <v>343</v>
      </c>
      <c r="C255" s="53" t="s">
        <v>27</v>
      </c>
      <c r="D255" s="54" t="s">
        <v>23</v>
      </c>
      <c r="E255" s="81">
        <v>2500000</v>
      </c>
      <c r="F255" s="87">
        <v>1</v>
      </c>
      <c r="G255" s="81">
        <v>2500000</v>
      </c>
      <c r="H255" s="49">
        <v>1</v>
      </c>
      <c r="I255" s="30">
        <f t="shared" si="62"/>
        <v>0</v>
      </c>
      <c r="J255" s="27">
        <f t="shared" si="63"/>
        <v>0</v>
      </c>
    </row>
    <row r="256" spans="1:10">
      <c r="A256" s="36"/>
      <c r="B256" s="89" t="s">
        <v>49</v>
      </c>
      <c r="C256" s="53" t="s">
        <v>27</v>
      </c>
      <c r="D256" s="120" t="s">
        <v>55</v>
      </c>
      <c r="E256" s="81">
        <v>2500000</v>
      </c>
      <c r="F256" s="87">
        <v>1</v>
      </c>
      <c r="G256" s="81">
        <v>2500000</v>
      </c>
      <c r="H256" s="49">
        <v>1</v>
      </c>
      <c r="I256" s="30">
        <f t="shared" si="62"/>
        <v>0</v>
      </c>
      <c r="J256" s="27">
        <f t="shared" si="63"/>
        <v>0</v>
      </c>
    </row>
    <row r="257" spans="1:10">
      <c r="A257" s="36"/>
      <c r="B257" s="89" t="s">
        <v>82</v>
      </c>
      <c r="C257" s="113" t="s">
        <v>319</v>
      </c>
      <c r="D257" s="114" t="s">
        <v>84</v>
      </c>
      <c r="E257" s="81">
        <v>1500000</v>
      </c>
      <c r="F257" s="87">
        <v>1</v>
      </c>
      <c r="G257" s="81">
        <v>1500000</v>
      </c>
      <c r="H257" s="49">
        <v>1</v>
      </c>
      <c r="I257" s="30">
        <f t="shared" si="62"/>
        <v>0</v>
      </c>
      <c r="J257" s="27">
        <f t="shared" si="63"/>
        <v>0</v>
      </c>
    </row>
    <row r="258" spans="1:10">
      <c r="A258" s="36"/>
      <c r="B258" s="38"/>
      <c r="C258" s="38"/>
      <c r="D258" s="38"/>
      <c r="E258" s="39"/>
      <c r="F258" s="39"/>
      <c r="G258" s="40"/>
      <c r="H258" s="38"/>
      <c r="I258" s="41"/>
      <c r="J258" s="38"/>
    </row>
    <row r="259" spans="1:10">
      <c r="A259" s="6" t="s">
        <v>312</v>
      </c>
      <c r="B259" s="2" t="s">
        <v>313</v>
      </c>
      <c r="C259" s="2"/>
      <c r="D259" s="2"/>
      <c r="E259" s="16">
        <f>SUM(E262:E791)</f>
        <v>1000000000</v>
      </c>
      <c r="F259" s="35">
        <f t="shared" ref="F259" si="64">+H259</f>
        <v>1</v>
      </c>
      <c r="G259" s="1">
        <f>SUM(G262:G791)</f>
        <v>1000000000</v>
      </c>
      <c r="H259" s="5">
        <f>+G259/E259*100%</f>
        <v>1</v>
      </c>
      <c r="I259" s="1">
        <f>SUM(I262:I790)</f>
        <v>0</v>
      </c>
      <c r="J259" s="3">
        <f>100%-H259</f>
        <v>0</v>
      </c>
    </row>
    <row r="260" spans="1:10">
      <c r="A260" s="12"/>
      <c r="B260" s="7" t="s">
        <v>287</v>
      </c>
      <c r="C260" s="7"/>
      <c r="D260" s="7"/>
      <c r="E260" s="17"/>
      <c r="F260" s="17"/>
      <c r="G260" s="18"/>
      <c r="H260" s="14"/>
      <c r="I260" s="13"/>
      <c r="J260" s="15"/>
    </row>
    <row r="261" spans="1:10">
      <c r="A261" s="28"/>
      <c r="B261" s="31" t="s">
        <v>155</v>
      </c>
      <c r="C261" s="28"/>
      <c r="D261" s="29"/>
      <c r="E261" s="93"/>
      <c r="F261" s="93"/>
      <c r="G261" s="43"/>
      <c r="H261" s="45"/>
      <c r="I261" s="44"/>
      <c r="J261" s="46"/>
    </row>
    <row r="262" spans="1:10">
      <c r="A262" s="28"/>
      <c r="B262" s="31" t="s">
        <v>156</v>
      </c>
      <c r="C262" s="42">
        <v>100</v>
      </c>
      <c r="D262" s="31" t="s">
        <v>157</v>
      </c>
      <c r="E262" s="93">
        <v>1000000</v>
      </c>
      <c r="F262" s="94">
        <f t="shared" ref="F262:F263" si="65">+H262</f>
        <v>1</v>
      </c>
      <c r="G262" s="105">
        <v>1000000</v>
      </c>
      <c r="H262" s="27">
        <f>+G262/E262*100%</f>
        <v>1</v>
      </c>
      <c r="I262" s="30">
        <f t="shared" ref="I262:I263" si="66">+E262-G262</f>
        <v>0</v>
      </c>
      <c r="J262" s="27">
        <f t="shared" ref="J262:J263" si="67">100%-H262</f>
        <v>0</v>
      </c>
    </row>
    <row r="263" spans="1:10">
      <c r="A263" s="28"/>
      <c r="B263" s="31" t="s">
        <v>158</v>
      </c>
      <c r="C263" s="42">
        <v>1</v>
      </c>
      <c r="D263" s="31" t="s">
        <v>157</v>
      </c>
      <c r="E263" s="93">
        <v>350200</v>
      </c>
      <c r="F263" s="94">
        <f t="shared" si="65"/>
        <v>1</v>
      </c>
      <c r="G263" s="105">
        <v>350200</v>
      </c>
      <c r="H263" s="27">
        <f>+G263/E263*100%</f>
        <v>1</v>
      </c>
      <c r="I263" s="30">
        <f t="shared" si="66"/>
        <v>0</v>
      </c>
      <c r="J263" s="27">
        <f t="shared" si="67"/>
        <v>0</v>
      </c>
    </row>
    <row r="264" spans="1:10">
      <c r="A264" s="28"/>
      <c r="B264" s="31" t="s">
        <v>159</v>
      </c>
      <c r="C264" s="42"/>
      <c r="D264" s="31"/>
      <c r="E264" s="93"/>
      <c r="F264" s="93"/>
      <c r="G264" s="105"/>
      <c r="H264" s="45"/>
      <c r="I264" s="44"/>
      <c r="J264" s="46"/>
    </row>
    <row r="265" spans="1:10">
      <c r="A265" s="28"/>
      <c r="B265" s="31" t="s">
        <v>160</v>
      </c>
      <c r="C265" s="42">
        <v>100</v>
      </c>
      <c r="D265" s="31" t="s">
        <v>157</v>
      </c>
      <c r="E265" s="93">
        <v>1000000</v>
      </c>
      <c r="F265" s="94">
        <f t="shared" ref="F265" si="68">+H265</f>
        <v>1</v>
      </c>
      <c r="G265" s="105">
        <v>1000000</v>
      </c>
      <c r="H265" s="27">
        <f>+G265/E265*100%</f>
        <v>1</v>
      </c>
      <c r="I265" s="30">
        <f t="shared" ref="I265" si="69">+E265-G265</f>
        <v>0</v>
      </c>
      <c r="J265" s="27">
        <f t="shared" ref="J265" si="70">100%-H265</f>
        <v>0</v>
      </c>
    </row>
    <row r="266" spans="1:10">
      <c r="A266" s="28"/>
      <c r="B266" s="31" t="s">
        <v>161</v>
      </c>
      <c r="C266" s="42"/>
      <c r="D266" s="31"/>
      <c r="E266" s="93"/>
      <c r="F266" s="93"/>
      <c r="G266" s="105"/>
      <c r="H266" s="45"/>
      <c r="I266" s="44"/>
      <c r="J266" s="46"/>
    </row>
    <row r="267" spans="1:10">
      <c r="A267" s="28"/>
      <c r="B267" s="31" t="s">
        <v>162</v>
      </c>
      <c r="C267" s="42">
        <v>2</v>
      </c>
      <c r="D267" s="31" t="s">
        <v>163</v>
      </c>
      <c r="E267" s="93">
        <v>500000</v>
      </c>
      <c r="F267" s="94">
        <f t="shared" ref="F267:F269" si="71">+H267</f>
        <v>1</v>
      </c>
      <c r="G267" s="105">
        <v>500000</v>
      </c>
      <c r="H267" s="27">
        <f>+G267/E267*100%</f>
        <v>1</v>
      </c>
      <c r="I267" s="30">
        <f t="shared" ref="I267:I269" si="72">+E267-G267</f>
        <v>0</v>
      </c>
      <c r="J267" s="27">
        <f t="shared" ref="J267:J269" si="73">100%-H267</f>
        <v>0</v>
      </c>
    </row>
    <row r="268" spans="1:10">
      <c r="A268" s="28"/>
      <c r="B268" s="31" t="s">
        <v>164</v>
      </c>
      <c r="C268" s="42">
        <v>50</v>
      </c>
      <c r="D268" s="31" t="s">
        <v>163</v>
      </c>
      <c r="E268" s="93">
        <v>1250000</v>
      </c>
      <c r="F268" s="94">
        <f t="shared" si="71"/>
        <v>1</v>
      </c>
      <c r="G268" s="105">
        <v>1250000</v>
      </c>
      <c r="H268" s="27">
        <f>+G268/E268*100%</f>
        <v>1</v>
      </c>
      <c r="I268" s="30">
        <f t="shared" si="72"/>
        <v>0</v>
      </c>
      <c r="J268" s="27">
        <f t="shared" si="73"/>
        <v>0</v>
      </c>
    </row>
    <row r="269" spans="1:10">
      <c r="A269" s="28"/>
      <c r="B269" s="31" t="s">
        <v>165</v>
      </c>
      <c r="C269" s="42">
        <v>2</v>
      </c>
      <c r="D269" s="31" t="s">
        <v>157</v>
      </c>
      <c r="E269" s="93">
        <v>200000</v>
      </c>
      <c r="F269" s="94">
        <f t="shared" si="71"/>
        <v>1</v>
      </c>
      <c r="G269" s="105">
        <v>200000</v>
      </c>
      <c r="H269" s="27">
        <f>+G269/E269*100%</f>
        <v>1</v>
      </c>
      <c r="I269" s="30">
        <f t="shared" si="72"/>
        <v>0</v>
      </c>
      <c r="J269" s="27">
        <f t="shared" si="73"/>
        <v>0</v>
      </c>
    </row>
    <row r="270" spans="1:10">
      <c r="A270" s="28"/>
      <c r="B270" s="31" t="s">
        <v>166</v>
      </c>
      <c r="C270" s="42"/>
      <c r="D270" s="31"/>
      <c r="E270" s="93"/>
      <c r="F270" s="93"/>
      <c r="G270" s="105"/>
      <c r="H270" s="45"/>
      <c r="I270" s="44"/>
      <c r="J270" s="46"/>
    </row>
    <row r="271" spans="1:10">
      <c r="A271" s="28"/>
      <c r="B271" s="31" t="s">
        <v>162</v>
      </c>
      <c r="C271" s="42">
        <v>2</v>
      </c>
      <c r="D271" s="31" t="s">
        <v>163</v>
      </c>
      <c r="E271" s="93">
        <v>500000</v>
      </c>
      <c r="F271" s="94">
        <f t="shared" ref="F271:F273" si="74">+H271</f>
        <v>1</v>
      </c>
      <c r="G271" s="105">
        <v>500000</v>
      </c>
      <c r="H271" s="27">
        <f>+G271/E271*100%</f>
        <v>1</v>
      </c>
      <c r="I271" s="30">
        <f t="shared" ref="I271:I273" si="75">+E271-G271</f>
        <v>0</v>
      </c>
      <c r="J271" s="27">
        <f t="shared" ref="J271:J273" si="76">100%-H271</f>
        <v>0</v>
      </c>
    </row>
    <row r="272" spans="1:10">
      <c r="A272" s="28"/>
      <c r="B272" s="31" t="s">
        <v>164</v>
      </c>
      <c r="C272" s="42">
        <v>50</v>
      </c>
      <c r="D272" s="31" t="s">
        <v>163</v>
      </c>
      <c r="E272" s="93">
        <v>1250000</v>
      </c>
      <c r="F272" s="94">
        <f t="shared" si="74"/>
        <v>1</v>
      </c>
      <c r="G272" s="105">
        <v>1250000</v>
      </c>
      <c r="H272" s="27">
        <f>+G272/E272*100%</f>
        <v>1</v>
      </c>
      <c r="I272" s="30">
        <f t="shared" si="75"/>
        <v>0</v>
      </c>
      <c r="J272" s="27">
        <f t="shared" si="76"/>
        <v>0</v>
      </c>
    </row>
    <row r="273" spans="1:10">
      <c r="A273" s="28"/>
      <c r="B273" s="31" t="s">
        <v>165</v>
      </c>
      <c r="C273" s="42">
        <v>2</v>
      </c>
      <c r="D273" s="31" t="s">
        <v>157</v>
      </c>
      <c r="E273" s="93">
        <v>200000</v>
      </c>
      <c r="F273" s="94">
        <f t="shared" si="74"/>
        <v>1</v>
      </c>
      <c r="G273" s="105">
        <v>200000</v>
      </c>
      <c r="H273" s="27">
        <f>+G273/E273*100%</f>
        <v>1</v>
      </c>
      <c r="I273" s="30">
        <f t="shared" si="75"/>
        <v>0</v>
      </c>
      <c r="J273" s="27">
        <f t="shared" si="76"/>
        <v>0</v>
      </c>
    </row>
    <row r="274" spans="1:10">
      <c r="A274" s="28"/>
      <c r="B274" s="31" t="s">
        <v>167</v>
      </c>
      <c r="C274" s="42"/>
      <c r="D274" s="31"/>
      <c r="E274" s="93"/>
      <c r="F274" s="93"/>
      <c r="G274" s="105"/>
      <c r="H274" s="45"/>
      <c r="I274" s="44"/>
      <c r="J274" s="46"/>
    </row>
    <row r="275" spans="1:10">
      <c r="A275" s="28"/>
      <c r="B275" s="31" t="s">
        <v>168</v>
      </c>
      <c r="C275" s="42">
        <v>75</v>
      </c>
      <c r="D275" s="31" t="s">
        <v>163</v>
      </c>
      <c r="E275" s="93">
        <v>1875000</v>
      </c>
      <c r="F275" s="94">
        <f t="shared" ref="F275:F286" si="77">+H275</f>
        <v>1</v>
      </c>
      <c r="G275" s="105">
        <v>1875000</v>
      </c>
      <c r="H275" s="27">
        <f t="shared" ref="H275:H286" si="78">+G275/E275*100%</f>
        <v>1</v>
      </c>
      <c r="I275" s="30">
        <f t="shared" ref="I275:I286" si="79">+E275-G275</f>
        <v>0</v>
      </c>
      <c r="J275" s="27">
        <f t="shared" ref="J275:J286" si="80">100%-H275</f>
        <v>0</v>
      </c>
    </row>
    <row r="276" spans="1:10">
      <c r="A276" s="28"/>
      <c r="B276" s="31" t="s">
        <v>169</v>
      </c>
      <c r="C276" s="42">
        <v>10</v>
      </c>
      <c r="D276" s="31" t="s">
        <v>170</v>
      </c>
      <c r="E276" s="93">
        <v>1000000</v>
      </c>
      <c r="F276" s="94">
        <f t="shared" si="77"/>
        <v>1</v>
      </c>
      <c r="G276" s="105">
        <v>1000000</v>
      </c>
      <c r="H276" s="27">
        <f t="shared" si="78"/>
        <v>1</v>
      </c>
      <c r="I276" s="30">
        <f t="shared" si="79"/>
        <v>0</v>
      </c>
      <c r="J276" s="27">
        <f t="shared" si="80"/>
        <v>0</v>
      </c>
    </row>
    <row r="277" spans="1:10">
      <c r="A277" s="28"/>
      <c r="B277" s="31" t="s">
        <v>171</v>
      </c>
      <c r="C277" s="42">
        <v>10</v>
      </c>
      <c r="D277" s="31" t="s">
        <v>163</v>
      </c>
      <c r="E277" s="93">
        <v>2500000</v>
      </c>
      <c r="F277" s="94">
        <f t="shared" si="77"/>
        <v>1</v>
      </c>
      <c r="G277" s="105">
        <v>2500000</v>
      </c>
      <c r="H277" s="27">
        <f t="shared" si="78"/>
        <v>1</v>
      </c>
      <c r="I277" s="30">
        <f t="shared" si="79"/>
        <v>0</v>
      </c>
      <c r="J277" s="27">
        <f t="shared" si="80"/>
        <v>0</v>
      </c>
    </row>
    <row r="278" spans="1:10">
      <c r="A278" s="28"/>
      <c r="B278" s="31" t="s">
        <v>172</v>
      </c>
      <c r="C278" s="42">
        <v>1</v>
      </c>
      <c r="D278" s="31" t="s">
        <v>157</v>
      </c>
      <c r="E278" s="93">
        <v>4512800</v>
      </c>
      <c r="F278" s="94">
        <f t="shared" si="77"/>
        <v>1</v>
      </c>
      <c r="G278" s="105">
        <v>4512800</v>
      </c>
      <c r="H278" s="27">
        <f t="shared" si="78"/>
        <v>1</v>
      </c>
      <c r="I278" s="30">
        <f t="shared" si="79"/>
        <v>0</v>
      </c>
      <c r="J278" s="27">
        <f t="shared" si="80"/>
        <v>0</v>
      </c>
    </row>
    <row r="279" spans="1:10">
      <c r="A279" s="28"/>
      <c r="B279" s="31" t="s">
        <v>173</v>
      </c>
      <c r="C279" s="42">
        <v>1</v>
      </c>
      <c r="D279" s="31" t="s">
        <v>157</v>
      </c>
      <c r="E279" s="93">
        <v>2280000</v>
      </c>
      <c r="F279" s="94">
        <f t="shared" si="77"/>
        <v>1</v>
      </c>
      <c r="G279" s="105">
        <v>2280000</v>
      </c>
      <c r="H279" s="27">
        <f t="shared" si="78"/>
        <v>1</v>
      </c>
      <c r="I279" s="30">
        <f t="shared" si="79"/>
        <v>0</v>
      </c>
      <c r="J279" s="27">
        <f t="shared" si="80"/>
        <v>0</v>
      </c>
    </row>
    <row r="280" spans="1:10">
      <c r="A280" s="28"/>
      <c r="B280" s="31" t="s">
        <v>174</v>
      </c>
      <c r="C280" s="42">
        <v>1</v>
      </c>
      <c r="D280" s="31" t="s">
        <v>157</v>
      </c>
      <c r="E280" s="93">
        <v>2632000</v>
      </c>
      <c r="F280" s="94">
        <f t="shared" si="77"/>
        <v>1</v>
      </c>
      <c r="G280" s="105">
        <v>2632000</v>
      </c>
      <c r="H280" s="27">
        <f t="shared" si="78"/>
        <v>1</v>
      </c>
      <c r="I280" s="30">
        <f t="shared" si="79"/>
        <v>0</v>
      </c>
      <c r="J280" s="27">
        <f t="shared" si="80"/>
        <v>0</v>
      </c>
    </row>
    <row r="281" spans="1:10">
      <c r="A281" s="28"/>
      <c r="B281" s="31" t="s">
        <v>175</v>
      </c>
      <c r="C281" s="42">
        <v>2</v>
      </c>
      <c r="D281" s="31" t="s">
        <v>20</v>
      </c>
      <c r="E281" s="93">
        <v>6000000</v>
      </c>
      <c r="F281" s="94">
        <f t="shared" si="77"/>
        <v>1</v>
      </c>
      <c r="G281" s="105">
        <v>6000000</v>
      </c>
      <c r="H281" s="27">
        <f t="shared" si="78"/>
        <v>1</v>
      </c>
      <c r="I281" s="30">
        <f t="shared" si="79"/>
        <v>0</v>
      </c>
      <c r="J281" s="27">
        <f t="shared" si="80"/>
        <v>0</v>
      </c>
    </row>
    <row r="282" spans="1:10">
      <c r="A282" s="28"/>
      <c r="B282" s="31" t="s">
        <v>176</v>
      </c>
      <c r="C282" s="42">
        <v>1</v>
      </c>
      <c r="D282" s="31" t="s">
        <v>23</v>
      </c>
      <c r="E282" s="93">
        <v>2500000</v>
      </c>
      <c r="F282" s="94">
        <f t="shared" si="77"/>
        <v>1</v>
      </c>
      <c r="G282" s="105">
        <v>2500000</v>
      </c>
      <c r="H282" s="27">
        <f t="shared" si="78"/>
        <v>1</v>
      </c>
      <c r="I282" s="30">
        <f t="shared" si="79"/>
        <v>0</v>
      </c>
      <c r="J282" s="27">
        <f t="shared" si="80"/>
        <v>0</v>
      </c>
    </row>
    <row r="283" spans="1:10">
      <c r="A283" s="28"/>
      <c r="B283" s="31" t="s">
        <v>177</v>
      </c>
      <c r="C283" s="42">
        <v>1</v>
      </c>
      <c r="D283" s="31" t="s">
        <v>23</v>
      </c>
      <c r="E283" s="93">
        <v>450000</v>
      </c>
      <c r="F283" s="94">
        <f t="shared" si="77"/>
        <v>1</v>
      </c>
      <c r="G283" s="105">
        <v>450000</v>
      </c>
      <c r="H283" s="27">
        <f t="shared" si="78"/>
        <v>1</v>
      </c>
      <c r="I283" s="30">
        <f t="shared" si="79"/>
        <v>0</v>
      </c>
      <c r="J283" s="27">
        <f t="shared" si="80"/>
        <v>0</v>
      </c>
    </row>
    <row r="284" spans="1:10">
      <c r="A284" s="28"/>
      <c r="B284" s="95" t="s">
        <v>363</v>
      </c>
      <c r="C284" s="96" t="s">
        <v>364</v>
      </c>
      <c r="D284" s="31" t="s">
        <v>20</v>
      </c>
      <c r="E284" s="93">
        <v>7200000</v>
      </c>
      <c r="F284" s="94">
        <f t="shared" si="77"/>
        <v>1</v>
      </c>
      <c r="G284" s="105">
        <v>7200000</v>
      </c>
      <c r="H284" s="27">
        <f t="shared" si="78"/>
        <v>1</v>
      </c>
      <c r="I284" s="30">
        <f t="shared" si="79"/>
        <v>0</v>
      </c>
      <c r="J284" s="27">
        <f t="shared" si="80"/>
        <v>0</v>
      </c>
    </row>
    <row r="285" spans="1:10">
      <c r="A285" s="28"/>
      <c r="B285" s="20" t="s">
        <v>171</v>
      </c>
      <c r="C285" s="96" t="s">
        <v>78</v>
      </c>
      <c r="D285" s="31" t="s">
        <v>20</v>
      </c>
      <c r="E285" s="93">
        <v>2500000</v>
      </c>
      <c r="F285" s="94">
        <f t="shared" si="77"/>
        <v>1</v>
      </c>
      <c r="G285" s="105">
        <v>2500000</v>
      </c>
      <c r="H285" s="27">
        <f t="shared" si="78"/>
        <v>1</v>
      </c>
      <c r="I285" s="30">
        <f t="shared" si="79"/>
        <v>0</v>
      </c>
      <c r="J285" s="27">
        <f t="shared" si="80"/>
        <v>0</v>
      </c>
    </row>
    <row r="286" spans="1:10">
      <c r="A286" s="28"/>
      <c r="B286" s="20" t="s">
        <v>365</v>
      </c>
      <c r="C286" s="42">
        <v>1</v>
      </c>
      <c r="D286" s="31" t="s">
        <v>23</v>
      </c>
      <c r="E286" s="93">
        <v>300000</v>
      </c>
      <c r="F286" s="94">
        <f t="shared" si="77"/>
        <v>1</v>
      </c>
      <c r="G286" s="105">
        <v>300000</v>
      </c>
      <c r="H286" s="27">
        <f t="shared" si="78"/>
        <v>1</v>
      </c>
      <c r="I286" s="30">
        <f t="shared" si="79"/>
        <v>0</v>
      </c>
      <c r="J286" s="27">
        <f t="shared" si="80"/>
        <v>0</v>
      </c>
    </row>
    <row r="287" spans="1:10">
      <c r="A287" s="28"/>
      <c r="B287" s="31"/>
      <c r="C287" s="42"/>
      <c r="D287" s="31"/>
      <c r="E287" s="93"/>
      <c r="F287" s="93"/>
      <c r="G287" s="105"/>
      <c r="H287" s="27"/>
      <c r="I287" s="44"/>
      <c r="J287" s="46"/>
    </row>
    <row r="288" spans="1:10">
      <c r="A288" s="28"/>
      <c r="B288" s="10" t="s">
        <v>288</v>
      </c>
      <c r="C288" s="42"/>
      <c r="D288" s="31"/>
      <c r="E288" s="93"/>
      <c r="F288" s="93"/>
      <c r="G288" s="105"/>
      <c r="H288" s="45"/>
      <c r="I288" s="44"/>
      <c r="J288" s="46"/>
    </row>
    <row r="289" spans="1:10">
      <c r="A289" s="28"/>
      <c r="B289" s="31" t="s">
        <v>171</v>
      </c>
      <c r="C289" s="42">
        <v>31</v>
      </c>
      <c r="D289" s="31" t="s">
        <v>157</v>
      </c>
      <c r="E289" s="93">
        <v>7750000</v>
      </c>
      <c r="F289" s="94">
        <f t="shared" ref="F289:F305" si="81">+H289</f>
        <v>1</v>
      </c>
      <c r="G289" s="106">
        <v>7750000</v>
      </c>
      <c r="H289" s="27">
        <f t="shared" ref="H289:H305" si="82">+G289/E289*100%</f>
        <v>1</v>
      </c>
      <c r="I289" s="30">
        <f t="shared" ref="I289:I305" si="83">+E289-G289</f>
        <v>0</v>
      </c>
      <c r="J289" s="27">
        <f t="shared" ref="J289:J305" si="84">100%-H289</f>
        <v>0</v>
      </c>
    </row>
    <row r="290" spans="1:10">
      <c r="A290" s="28"/>
      <c r="B290" s="31" t="s">
        <v>158</v>
      </c>
      <c r="C290" s="42">
        <v>1</v>
      </c>
      <c r="D290" s="31" t="s">
        <v>157</v>
      </c>
      <c r="E290" s="93">
        <v>464400</v>
      </c>
      <c r="F290" s="94">
        <f t="shared" si="81"/>
        <v>1</v>
      </c>
      <c r="G290" s="106">
        <v>464400</v>
      </c>
      <c r="H290" s="27">
        <f t="shared" si="82"/>
        <v>1</v>
      </c>
      <c r="I290" s="30">
        <f t="shared" si="83"/>
        <v>0</v>
      </c>
      <c r="J290" s="27">
        <f t="shared" si="84"/>
        <v>0</v>
      </c>
    </row>
    <row r="291" spans="1:10">
      <c r="A291" s="28"/>
      <c r="B291" s="31" t="s">
        <v>178</v>
      </c>
      <c r="C291" s="42">
        <v>1</v>
      </c>
      <c r="D291" s="31" t="s">
        <v>157</v>
      </c>
      <c r="E291" s="93">
        <v>589600</v>
      </c>
      <c r="F291" s="94">
        <f t="shared" si="81"/>
        <v>1</v>
      </c>
      <c r="G291" s="106">
        <v>589600</v>
      </c>
      <c r="H291" s="27">
        <f t="shared" si="82"/>
        <v>1</v>
      </c>
      <c r="I291" s="30">
        <f t="shared" si="83"/>
        <v>0</v>
      </c>
      <c r="J291" s="27">
        <f t="shared" si="84"/>
        <v>0</v>
      </c>
    </row>
    <row r="292" spans="1:10">
      <c r="A292" s="28"/>
      <c r="B292" s="31" t="s">
        <v>179</v>
      </c>
      <c r="C292" s="42">
        <v>10</v>
      </c>
      <c r="D292" s="31" t="s">
        <v>170</v>
      </c>
      <c r="E292" s="93">
        <v>2000000</v>
      </c>
      <c r="F292" s="94">
        <f t="shared" si="81"/>
        <v>1</v>
      </c>
      <c r="G292" s="106">
        <v>2000000</v>
      </c>
      <c r="H292" s="27">
        <f t="shared" si="82"/>
        <v>1</v>
      </c>
      <c r="I292" s="30">
        <f t="shared" si="83"/>
        <v>0</v>
      </c>
      <c r="J292" s="27">
        <f t="shared" si="84"/>
        <v>0</v>
      </c>
    </row>
    <row r="293" spans="1:10">
      <c r="A293" s="28"/>
      <c r="B293" s="31" t="s">
        <v>180</v>
      </c>
      <c r="C293" s="42">
        <v>12</v>
      </c>
      <c r="D293" s="31" t="s">
        <v>163</v>
      </c>
      <c r="E293" s="93">
        <v>6000000</v>
      </c>
      <c r="F293" s="94">
        <f t="shared" si="81"/>
        <v>1</v>
      </c>
      <c r="G293" s="106">
        <v>6000000</v>
      </c>
      <c r="H293" s="27">
        <f t="shared" si="82"/>
        <v>1</v>
      </c>
      <c r="I293" s="30">
        <f t="shared" si="83"/>
        <v>0</v>
      </c>
      <c r="J293" s="27">
        <f t="shared" si="84"/>
        <v>0</v>
      </c>
    </row>
    <row r="294" spans="1:10">
      <c r="A294" s="28"/>
      <c r="B294" s="31" t="s">
        <v>181</v>
      </c>
      <c r="C294" s="42">
        <v>100</v>
      </c>
      <c r="D294" s="31" t="s">
        <v>157</v>
      </c>
      <c r="E294" s="93">
        <v>1500000</v>
      </c>
      <c r="F294" s="94">
        <f t="shared" si="81"/>
        <v>1</v>
      </c>
      <c r="G294" s="106">
        <v>1500000</v>
      </c>
      <c r="H294" s="27">
        <f t="shared" si="82"/>
        <v>1</v>
      </c>
      <c r="I294" s="30">
        <f t="shared" si="83"/>
        <v>0</v>
      </c>
      <c r="J294" s="27">
        <f t="shared" si="84"/>
        <v>0</v>
      </c>
    </row>
    <row r="295" spans="1:10">
      <c r="A295" s="28"/>
      <c r="B295" s="31" t="s">
        <v>182</v>
      </c>
      <c r="C295" s="42">
        <v>1</v>
      </c>
      <c r="D295" s="31" t="s">
        <v>157</v>
      </c>
      <c r="E295" s="93">
        <v>2280000</v>
      </c>
      <c r="F295" s="94">
        <f t="shared" si="81"/>
        <v>1</v>
      </c>
      <c r="G295" s="106">
        <v>2280000</v>
      </c>
      <c r="H295" s="27">
        <f t="shared" si="82"/>
        <v>1</v>
      </c>
      <c r="I295" s="30">
        <f t="shared" si="83"/>
        <v>0</v>
      </c>
      <c r="J295" s="27">
        <f t="shared" si="84"/>
        <v>0</v>
      </c>
    </row>
    <row r="296" spans="1:10">
      <c r="A296" s="28"/>
      <c r="B296" s="31" t="s">
        <v>183</v>
      </c>
      <c r="C296" s="42">
        <v>2</v>
      </c>
      <c r="D296" s="31" t="s">
        <v>20</v>
      </c>
      <c r="E296" s="93">
        <v>6000000</v>
      </c>
      <c r="F296" s="94">
        <f t="shared" si="81"/>
        <v>1</v>
      </c>
      <c r="G296" s="106">
        <v>6000000</v>
      </c>
      <c r="H296" s="27">
        <f t="shared" si="82"/>
        <v>1</v>
      </c>
      <c r="I296" s="30">
        <f t="shared" si="83"/>
        <v>0</v>
      </c>
      <c r="J296" s="27">
        <f t="shared" si="84"/>
        <v>0</v>
      </c>
    </row>
    <row r="297" spans="1:10">
      <c r="A297" s="28"/>
      <c r="B297" s="31" t="s">
        <v>184</v>
      </c>
      <c r="C297" s="42">
        <v>1</v>
      </c>
      <c r="D297" s="31" t="s">
        <v>157</v>
      </c>
      <c r="E297" s="93">
        <v>466000</v>
      </c>
      <c r="F297" s="94">
        <f t="shared" si="81"/>
        <v>1</v>
      </c>
      <c r="G297" s="106">
        <v>466000</v>
      </c>
      <c r="H297" s="27">
        <f t="shared" si="82"/>
        <v>1</v>
      </c>
      <c r="I297" s="30">
        <f t="shared" si="83"/>
        <v>0</v>
      </c>
      <c r="J297" s="27">
        <f t="shared" si="84"/>
        <v>0</v>
      </c>
    </row>
    <row r="298" spans="1:10">
      <c r="A298" s="28"/>
      <c r="B298" s="31" t="s">
        <v>176</v>
      </c>
      <c r="C298" s="42">
        <v>1</v>
      </c>
      <c r="D298" s="31" t="s">
        <v>23</v>
      </c>
      <c r="E298" s="93">
        <v>2500000</v>
      </c>
      <c r="F298" s="94">
        <f t="shared" si="81"/>
        <v>1</v>
      </c>
      <c r="G298" s="105">
        <v>2500000</v>
      </c>
      <c r="H298" s="27">
        <f t="shared" si="82"/>
        <v>1</v>
      </c>
      <c r="I298" s="30">
        <f t="shared" si="83"/>
        <v>0</v>
      </c>
      <c r="J298" s="27">
        <f t="shared" si="84"/>
        <v>0</v>
      </c>
    </row>
    <row r="299" spans="1:10">
      <c r="A299" s="28"/>
      <c r="B299" s="31" t="s">
        <v>177</v>
      </c>
      <c r="C299" s="42">
        <v>1</v>
      </c>
      <c r="D299" s="31" t="s">
        <v>23</v>
      </c>
      <c r="E299" s="93">
        <v>450000</v>
      </c>
      <c r="F299" s="94">
        <f t="shared" si="81"/>
        <v>1</v>
      </c>
      <c r="G299" s="106">
        <v>450000</v>
      </c>
      <c r="H299" s="27">
        <f t="shared" si="82"/>
        <v>1</v>
      </c>
      <c r="I299" s="30">
        <f t="shared" si="83"/>
        <v>0</v>
      </c>
      <c r="J299" s="27">
        <f t="shared" si="84"/>
        <v>0</v>
      </c>
    </row>
    <row r="300" spans="1:10">
      <c r="A300" s="28"/>
      <c r="B300" s="31" t="s">
        <v>171</v>
      </c>
      <c r="C300" s="96" t="s">
        <v>354</v>
      </c>
      <c r="D300" s="31" t="s">
        <v>20</v>
      </c>
      <c r="E300" s="93">
        <v>3500000</v>
      </c>
      <c r="F300" s="94">
        <f t="shared" si="81"/>
        <v>1</v>
      </c>
      <c r="G300" s="105">
        <v>3500000</v>
      </c>
      <c r="H300" s="27">
        <f t="shared" si="82"/>
        <v>1</v>
      </c>
      <c r="I300" s="30">
        <f t="shared" si="83"/>
        <v>0</v>
      </c>
      <c r="J300" s="27">
        <f t="shared" si="84"/>
        <v>0</v>
      </c>
    </row>
    <row r="301" spans="1:10">
      <c r="A301" s="28"/>
      <c r="B301" s="31" t="s">
        <v>366</v>
      </c>
      <c r="C301" s="42">
        <v>1</v>
      </c>
      <c r="D301" s="31" t="s">
        <v>23</v>
      </c>
      <c r="E301" s="93">
        <v>900000</v>
      </c>
      <c r="F301" s="94">
        <f t="shared" si="81"/>
        <v>1</v>
      </c>
      <c r="G301" s="105">
        <v>900000</v>
      </c>
      <c r="H301" s="27">
        <f t="shared" si="82"/>
        <v>1</v>
      </c>
      <c r="I301" s="30">
        <f t="shared" si="83"/>
        <v>0</v>
      </c>
      <c r="J301" s="27">
        <f t="shared" si="84"/>
        <v>0</v>
      </c>
    </row>
    <row r="302" spans="1:10">
      <c r="A302" s="28"/>
      <c r="B302" s="31" t="s">
        <v>367</v>
      </c>
      <c r="C302" s="42">
        <v>1</v>
      </c>
      <c r="D302" s="31" t="s">
        <v>23</v>
      </c>
      <c r="E302" s="93">
        <v>1750000</v>
      </c>
      <c r="F302" s="94">
        <f t="shared" si="81"/>
        <v>1</v>
      </c>
      <c r="G302" s="105">
        <v>1750000</v>
      </c>
      <c r="H302" s="27">
        <f t="shared" si="82"/>
        <v>1</v>
      </c>
      <c r="I302" s="30">
        <f t="shared" si="83"/>
        <v>0</v>
      </c>
      <c r="J302" s="27">
        <f t="shared" si="84"/>
        <v>0</v>
      </c>
    </row>
    <row r="303" spans="1:10">
      <c r="A303" s="28"/>
      <c r="B303" s="20" t="s">
        <v>368</v>
      </c>
      <c r="C303" s="42">
        <v>1</v>
      </c>
      <c r="D303" s="31" t="s">
        <v>23</v>
      </c>
      <c r="E303" s="93">
        <v>550000</v>
      </c>
      <c r="F303" s="94">
        <f t="shared" si="81"/>
        <v>1</v>
      </c>
      <c r="G303" s="105">
        <v>550000</v>
      </c>
      <c r="H303" s="27">
        <f t="shared" si="82"/>
        <v>1</v>
      </c>
      <c r="I303" s="30">
        <f t="shared" si="83"/>
        <v>0</v>
      </c>
      <c r="J303" s="27">
        <f t="shared" si="84"/>
        <v>0</v>
      </c>
    </row>
    <row r="304" spans="1:10">
      <c r="A304" s="28"/>
      <c r="B304" s="20" t="s">
        <v>193</v>
      </c>
      <c r="C304" s="96" t="s">
        <v>83</v>
      </c>
      <c r="D304" s="31" t="s">
        <v>20</v>
      </c>
      <c r="E304" s="93">
        <v>3150000</v>
      </c>
      <c r="F304" s="94">
        <f t="shared" si="81"/>
        <v>1</v>
      </c>
      <c r="G304" s="105">
        <v>3150000</v>
      </c>
      <c r="H304" s="27">
        <f t="shared" si="82"/>
        <v>1</v>
      </c>
      <c r="I304" s="30">
        <f t="shared" si="83"/>
        <v>0</v>
      </c>
      <c r="J304" s="27">
        <f t="shared" si="84"/>
        <v>0</v>
      </c>
    </row>
    <row r="305" spans="1:10" ht="15.75">
      <c r="A305" s="28"/>
      <c r="B305" s="97" t="s">
        <v>177</v>
      </c>
      <c r="C305" s="42">
        <v>1</v>
      </c>
      <c r="D305" s="31" t="s">
        <v>23</v>
      </c>
      <c r="E305" s="93">
        <v>150000</v>
      </c>
      <c r="F305" s="94">
        <f t="shared" si="81"/>
        <v>1</v>
      </c>
      <c r="G305" s="105">
        <v>150000</v>
      </c>
      <c r="H305" s="27">
        <f t="shared" si="82"/>
        <v>1</v>
      </c>
      <c r="I305" s="30">
        <f t="shared" si="83"/>
        <v>0</v>
      </c>
      <c r="J305" s="27">
        <f t="shared" si="84"/>
        <v>0</v>
      </c>
    </row>
    <row r="306" spans="1:10" ht="15.75">
      <c r="A306" s="28"/>
      <c r="B306" s="97"/>
      <c r="C306" s="42"/>
      <c r="D306" s="31"/>
      <c r="E306" s="93"/>
      <c r="F306" s="93"/>
      <c r="G306" s="105"/>
      <c r="H306" s="27"/>
      <c r="I306" s="44"/>
      <c r="J306" s="46"/>
    </row>
    <row r="307" spans="1:10">
      <c r="A307" s="28"/>
      <c r="B307" s="10" t="s">
        <v>289</v>
      </c>
      <c r="C307" s="42"/>
      <c r="D307" s="31"/>
      <c r="E307" s="93"/>
      <c r="F307" s="93"/>
      <c r="G307" s="105"/>
      <c r="H307" s="45"/>
      <c r="I307" s="44"/>
      <c r="J307" s="46"/>
    </row>
    <row r="308" spans="1:10">
      <c r="A308" s="28"/>
      <c r="B308" s="31" t="s">
        <v>185</v>
      </c>
      <c r="C308" s="42">
        <v>100</v>
      </c>
      <c r="D308" s="31" t="s">
        <v>157</v>
      </c>
      <c r="E308" s="93">
        <v>1500000</v>
      </c>
      <c r="F308" s="94">
        <f t="shared" ref="F308:F324" si="85">+H308</f>
        <v>1</v>
      </c>
      <c r="G308" s="106">
        <v>1500000</v>
      </c>
      <c r="H308" s="27">
        <f t="shared" ref="H308:H324" si="86">+G308/E308*100%</f>
        <v>1</v>
      </c>
      <c r="I308" s="30">
        <f t="shared" ref="I308:I324" si="87">+E308-G308</f>
        <v>0</v>
      </c>
      <c r="J308" s="27">
        <f t="shared" ref="J308:J324" si="88">100%-H308</f>
        <v>0</v>
      </c>
    </row>
    <row r="309" spans="1:10">
      <c r="A309" s="28"/>
      <c r="B309" s="31" t="s">
        <v>181</v>
      </c>
      <c r="C309" s="42">
        <v>100</v>
      </c>
      <c r="D309" s="31" t="s">
        <v>157</v>
      </c>
      <c r="E309" s="93">
        <v>1500000</v>
      </c>
      <c r="F309" s="94">
        <f t="shared" si="85"/>
        <v>1</v>
      </c>
      <c r="G309" s="106">
        <v>1500000</v>
      </c>
      <c r="H309" s="27">
        <f t="shared" si="86"/>
        <v>1</v>
      </c>
      <c r="I309" s="30">
        <f t="shared" si="87"/>
        <v>0</v>
      </c>
      <c r="J309" s="27">
        <f t="shared" si="88"/>
        <v>0</v>
      </c>
    </row>
    <row r="310" spans="1:10">
      <c r="A310" s="28"/>
      <c r="B310" s="31" t="s">
        <v>169</v>
      </c>
      <c r="C310" s="42">
        <v>12</v>
      </c>
      <c r="D310" s="31" t="s">
        <v>170</v>
      </c>
      <c r="E310" s="93">
        <v>1200000</v>
      </c>
      <c r="F310" s="94">
        <f t="shared" si="85"/>
        <v>1</v>
      </c>
      <c r="G310" s="106">
        <v>1200000</v>
      </c>
      <c r="H310" s="27">
        <f t="shared" si="86"/>
        <v>1</v>
      </c>
      <c r="I310" s="30">
        <f t="shared" si="87"/>
        <v>0</v>
      </c>
      <c r="J310" s="27">
        <f t="shared" si="88"/>
        <v>0</v>
      </c>
    </row>
    <row r="311" spans="1:10">
      <c r="A311" s="28"/>
      <c r="B311" s="31" t="s">
        <v>171</v>
      </c>
      <c r="C311" s="42">
        <v>21</v>
      </c>
      <c r="D311" s="31" t="s">
        <v>163</v>
      </c>
      <c r="E311" s="93">
        <v>5250000</v>
      </c>
      <c r="F311" s="94">
        <f t="shared" si="85"/>
        <v>1</v>
      </c>
      <c r="G311" s="106">
        <v>5250000</v>
      </c>
      <c r="H311" s="27">
        <f t="shared" si="86"/>
        <v>1</v>
      </c>
      <c r="I311" s="30">
        <f t="shared" si="87"/>
        <v>0</v>
      </c>
      <c r="J311" s="27">
        <f t="shared" si="88"/>
        <v>0</v>
      </c>
    </row>
    <row r="312" spans="1:10">
      <c r="A312" s="28"/>
      <c r="B312" s="31" t="s">
        <v>158</v>
      </c>
      <c r="C312" s="42">
        <v>1</v>
      </c>
      <c r="D312" s="31" t="s">
        <v>157</v>
      </c>
      <c r="E312" s="93">
        <v>295000</v>
      </c>
      <c r="F312" s="94">
        <f t="shared" si="85"/>
        <v>1</v>
      </c>
      <c r="G312" s="106">
        <v>295000</v>
      </c>
      <c r="H312" s="27">
        <f t="shared" si="86"/>
        <v>1</v>
      </c>
      <c r="I312" s="30">
        <f t="shared" si="87"/>
        <v>0</v>
      </c>
      <c r="J312" s="27">
        <f t="shared" si="88"/>
        <v>0</v>
      </c>
    </row>
    <row r="313" spans="1:10">
      <c r="A313" s="28"/>
      <c r="B313" s="31" t="s">
        <v>173</v>
      </c>
      <c r="C313" s="42">
        <v>1</v>
      </c>
      <c r="D313" s="31" t="s">
        <v>157</v>
      </c>
      <c r="E313" s="93">
        <v>2280000</v>
      </c>
      <c r="F313" s="94">
        <f t="shared" si="85"/>
        <v>1</v>
      </c>
      <c r="G313" s="106">
        <v>2280000</v>
      </c>
      <c r="H313" s="27">
        <f t="shared" si="86"/>
        <v>1</v>
      </c>
      <c r="I313" s="30">
        <f t="shared" si="87"/>
        <v>0</v>
      </c>
      <c r="J313" s="27">
        <f t="shared" si="88"/>
        <v>0</v>
      </c>
    </row>
    <row r="314" spans="1:10">
      <c r="A314" s="28"/>
      <c r="B314" s="31" t="s">
        <v>186</v>
      </c>
      <c r="C314" s="42">
        <v>10</v>
      </c>
      <c r="D314" s="31" t="s">
        <v>163</v>
      </c>
      <c r="E314" s="93">
        <v>5000000</v>
      </c>
      <c r="F314" s="94">
        <f t="shared" si="85"/>
        <v>1</v>
      </c>
      <c r="G314" s="106">
        <v>5000000</v>
      </c>
      <c r="H314" s="27">
        <f t="shared" si="86"/>
        <v>1</v>
      </c>
      <c r="I314" s="30">
        <f t="shared" si="87"/>
        <v>0</v>
      </c>
      <c r="J314" s="27">
        <f t="shared" si="88"/>
        <v>0</v>
      </c>
    </row>
    <row r="315" spans="1:10">
      <c r="A315" s="28"/>
      <c r="B315" s="31" t="s">
        <v>187</v>
      </c>
      <c r="C315" s="42">
        <v>2</v>
      </c>
      <c r="D315" s="31" t="s">
        <v>20</v>
      </c>
      <c r="E315" s="93">
        <v>6000000</v>
      </c>
      <c r="F315" s="94">
        <f t="shared" si="85"/>
        <v>1</v>
      </c>
      <c r="G315" s="106">
        <v>6000000</v>
      </c>
      <c r="H315" s="27">
        <f t="shared" si="86"/>
        <v>1</v>
      </c>
      <c r="I315" s="30">
        <f t="shared" si="87"/>
        <v>0</v>
      </c>
      <c r="J315" s="27">
        <f t="shared" si="88"/>
        <v>0</v>
      </c>
    </row>
    <row r="316" spans="1:10">
      <c r="A316" s="28"/>
      <c r="B316" s="31" t="s">
        <v>188</v>
      </c>
      <c r="C316" s="42">
        <v>1</v>
      </c>
      <c r="D316" s="31" t="s">
        <v>157</v>
      </c>
      <c r="E316" s="93">
        <v>3000000</v>
      </c>
      <c r="F316" s="94">
        <f t="shared" si="85"/>
        <v>1</v>
      </c>
      <c r="G316" s="106">
        <v>3000000</v>
      </c>
      <c r="H316" s="27">
        <f t="shared" si="86"/>
        <v>1</v>
      </c>
      <c r="I316" s="30">
        <f t="shared" si="87"/>
        <v>0</v>
      </c>
      <c r="J316" s="27">
        <f t="shared" si="88"/>
        <v>0</v>
      </c>
    </row>
    <row r="317" spans="1:10">
      <c r="A317" s="28"/>
      <c r="B317" s="31" t="s">
        <v>189</v>
      </c>
      <c r="C317" s="42">
        <v>1</v>
      </c>
      <c r="D317" s="31" t="s">
        <v>157</v>
      </c>
      <c r="E317" s="93">
        <v>309800</v>
      </c>
      <c r="F317" s="94">
        <f t="shared" si="85"/>
        <v>1</v>
      </c>
      <c r="G317" s="106">
        <v>309800</v>
      </c>
      <c r="H317" s="27">
        <f t="shared" si="86"/>
        <v>1</v>
      </c>
      <c r="I317" s="30">
        <f t="shared" si="87"/>
        <v>0</v>
      </c>
      <c r="J317" s="27">
        <f t="shared" si="88"/>
        <v>0</v>
      </c>
    </row>
    <row r="318" spans="1:10">
      <c r="A318" s="28"/>
      <c r="B318" s="31" t="s">
        <v>178</v>
      </c>
      <c r="C318" s="42">
        <v>1</v>
      </c>
      <c r="D318" s="31" t="s">
        <v>157</v>
      </c>
      <c r="E318" s="93">
        <v>375000</v>
      </c>
      <c r="F318" s="94">
        <f t="shared" si="85"/>
        <v>1</v>
      </c>
      <c r="G318" s="106">
        <v>375000</v>
      </c>
      <c r="H318" s="27">
        <f t="shared" si="86"/>
        <v>1</v>
      </c>
      <c r="I318" s="30">
        <f t="shared" si="87"/>
        <v>0</v>
      </c>
      <c r="J318" s="27">
        <f t="shared" si="88"/>
        <v>0</v>
      </c>
    </row>
    <row r="319" spans="1:10">
      <c r="A319" s="28"/>
      <c r="B319" s="31" t="s">
        <v>190</v>
      </c>
      <c r="C319" s="42">
        <v>1</v>
      </c>
      <c r="D319" s="31" t="s">
        <v>20</v>
      </c>
      <c r="E319" s="93">
        <v>340200</v>
      </c>
      <c r="F319" s="94">
        <f t="shared" si="85"/>
        <v>1</v>
      </c>
      <c r="G319" s="106">
        <v>340200</v>
      </c>
      <c r="H319" s="27">
        <f t="shared" si="86"/>
        <v>1</v>
      </c>
      <c r="I319" s="30">
        <f t="shared" si="87"/>
        <v>0</v>
      </c>
      <c r="J319" s="27">
        <f t="shared" si="88"/>
        <v>0</v>
      </c>
    </row>
    <row r="320" spans="1:10">
      <c r="A320" s="28"/>
      <c r="B320" s="31" t="s">
        <v>176</v>
      </c>
      <c r="C320" s="42">
        <v>1</v>
      </c>
      <c r="D320" s="31" t="s">
        <v>23</v>
      </c>
      <c r="E320" s="93">
        <v>2500000</v>
      </c>
      <c r="F320" s="94">
        <f t="shared" si="85"/>
        <v>1</v>
      </c>
      <c r="G320" s="105">
        <v>2500000</v>
      </c>
      <c r="H320" s="27">
        <f t="shared" si="86"/>
        <v>1</v>
      </c>
      <c r="I320" s="30">
        <f t="shared" si="87"/>
        <v>0</v>
      </c>
      <c r="J320" s="27">
        <f t="shared" si="88"/>
        <v>0</v>
      </c>
    </row>
    <row r="321" spans="1:10">
      <c r="A321" s="28"/>
      <c r="B321" s="31" t="s">
        <v>177</v>
      </c>
      <c r="C321" s="42">
        <v>1</v>
      </c>
      <c r="D321" s="31" t="s">
        <v>23</v>
      </c>
      <c r="E321" s="93">
        <v>450000</v>
      </c>
      <c r="F321" s="94">
        <f t="shared" si="85"/>
        <v>1</v>
      </c>
      <c r="G321" s="106">
        <v>450000</v>
      </c>
      <c r="H321" s="27">
        <f t="shared" si="86"/>
        <v>1</v>
      </c>
      <c r="I321" s="30">
        <f t="shared" si="87"/>
        <v>0</v>
      </c>
      <c r="J321" s="27">
        <f t="shared" si="88"/>
        <v>0</v>
      </c>
    </row>
    <row r="322" spans="1:10">
      <c r="A322" s="28"/>
      <c r="B322" s="20" t="s">
        <v>186</v>
      </c>
      <c r="C322" s="96" t="s">
        <v>369</v>
      </c>
      <c r="D322" s="31" t="s">
        <v>20</v>
      </c>
      <c r="E322" s="93">
        <v>8550000</v>
      </c>
      <c r="F322" s="94">
        <f t="shared" si="85"/>
        <v>1</v>
      </c>
      <c r="G322" s="107">
        <v>8550000</v>
      </c>
      <c r="H322" s="27">
        <f t="shared" si="86"/>
        <v>1</v>
      </c>
      <c r="I322" s="30">
        <f t="shared" si="87"/>
        <v>0</v>
      </c>
      <c r="J322" s="27">
        <f t="shared" si="88"/>
        <v>0</v>
      </c>
    </row>
    <row r="323" spans="1:10">
      <c r="A323" s="28"/>
      <c r="B323" s="20" t="s">
        <v>171</v>
      </c>
      <c r="C323" s="96" t="s">
        <v>126</v>
      </c>
      <c r="D323" s="31" t="s">
        <v>20</v>
      </c>
      <c r="E323" s="93">
        <v>1000000</v>
      </c>
      <c r="F323" s="94">
        <f t="shared" si="85"/>
        <v>1</v>
      </c>
      <c r="G323" s="107">
        <v>1000000</v>
      </c>
      <c r="H323" s="27">
        <f t="shared" si="86"/>
        <v>1</v>
      </c>
      <c r="I323" s="30">
        <f t="shared" si="87"/>
        <v>0</v>
      </c>
      <c r="J323" s="27">
        <f t="shared" si="88"/>
        <v>0</v>
      </c>
    </row>
    <row r="324" spans="1:10">
      <c r="A324" s="28"/>
      <c r="B324" s="20" t="s">
        <v>368</v>
      </c>
      <c r="C324" s="42">
        <v>1</v>
      </c>
      <c r="D324" s="31" t="s">
        <v>23</v>
      </c>
      <c r="E324" s="93">
        <v>450000</v>
      </c>
      <c r="F324" s="94">
        <f t="shared" si="85"/>
        <v>1</v>
      </c>
      <c r="G324" s="107">
        <v>450000</v>
      </c>
      <c r="H324" s="27">
        <f t="shared" si="86"/>
        <v>1</v>
      </c>
      <c r="I324" s="30">
        <f t="shared" si="87"/>
        <v>0</v>
      </c>
      <c r="J324" s="27">
        <f t="shared" si="88"/>
        <v>0</v>
      </c>
    </row>
    <row r="325" spans="1:10">
      <c r="A325" s="28"/>
      <c r="B325" s="31"/>
      <c r="C325" s="42"/>
      <c r="D325" s="31"/>
      <c r="E325" s="93"/>
      <c r="F325" s="93"/>
      <c r="G325" s="105"/>
      <c r="H325" s="27"/>
      <c r="I325" s="44"/>
      <c r="J325" s="46"/>
    </row>
    <row r="326" spans="1:10">
      <c r="A326" s="28"/>
      <c r="B326" s="10" t="s">
        <v>290</v>
      </c>
      <c r="C326" s="42"/>
      <c r="D326" s="31"/>
      <c r="E326" s="93"/>
      <c r="F326" s="93"/>
      <c r="G326" s="105"/>
      <c r="H326" s="45"/>
      <c r="I326" s="44"/>
      <c r="J326" s="46"/>
    </row>
    <row r="327" spans="1:10">
      <c r="A327" s="28"/>
      <c r="B327" s="47" t="s">
        <v>191</v>
      </c>
      <c r="C327" s="42">
        <v>1</v>
      </c>
      <c r="D327" s="31" t="s">
        <v>163</v>
      </c>
      <c r="E327" s="93">
        <v>340200</v>
      </c>
      <c r="F327" s="94">
        <f t="shared" ref="F327:F335" si="89">+H327</f>
        <v>1</v>
      </c>
      <c r="G327" s="106">
        <v>340200</v>
      </c>
      <c r="H327" s="27">
        <f t="shared" ref="H327:H335" si="90">+G327/E327*100%</f>
        <v>1</v>
      </c>
      <c r="I327" s="30">
        <f t="shared" ref="I327:I335" si="91">+E327-G327</f>
        <v>0</v>
      </c>
      <c r="J327" s="27">
        <f t="shared" ref="J327:J335" si="92">100%-H327</f>
        <v>0</v>
      </c>
    </row>
    <row r="328" spans="1:10">
      <c r="A328" s="28"/>
      <c r="B328" s="31" t="s">
        <v>169</v>
      </c>
      <c r="C328" s="42">
        <v>10</v>
      </c>
      <c r="D328" s="31" t="s">
        <v>170</v>
      </c>
      <c r="E328" s="93">
        <v>2000000</v>
      </c>
      <c r="F328" s="94">
        <f t="shared" si="89"/>
        <v>1</v>
      </c>
      <c r="G328" s="106">
        <v>2000000</v>
      </c>
      <c r="H328" s="27">
        <f t="shared" si="90"/>
        <v>1</v>
      </c>
      <c r="I328" s="30">
        <f t="shared" si="91"/>
        <v>0</v>
      </c>
      <c r="J328" s="27">
        <f t="shared" si="92"/>
        <v>0</v>
      </c>
    </row>
    <row r="329" spans="1:10">
      <c r="A329" s="28"/>
      <c r="B329" s="47" t="s">
        <v>171</v>
      </c>
      <c r="C329" s="42">
        <v>30</v>
      </c>
      <c r="D329" s="31" t="s">
        <v>163</v>
      </c>
      <c r="E329" s="93">
        <v>7500000</v>
      </c>
      <c r="F329" s="94">
        <f t="shared" si="89"/>
        <v>1</v>
      </c>
      <c r="G329" s="106">
        <v>7500000</v>
      </c>
      <c r="H329" s="27">
        <f t="shared" si="90"/>
        <v>1</v>
      </c>
      <c r="I329" s="30">
        <f t="shared" si="91"/>
        <v>0</v>
      </c>
      <c r="J329" s="27">
        <f t="shared" si="92"/>
        <v>0</v>
      </c>
    </row>
    <row r="330" spans="1:10">
      <c r="A330" s="28"/>
      <c r="B330" s="31" t="s">
        <v>181</v>
      </c>
      <c r="C330" s="42">
        <v>100</v>
      </c>
      <c r="D330" s="31" t="s">
        <v>192</v>
      </c>
      <c r="E330" s="93">
        <v>1500000</v>
      </c>
      <c r="F330" s="94">
        <f t="shared" si="89"/>
        <v>1</v>
      </c>
      <c r="G330" s="106">
        <v>1500000</v>
      </c>
      <c r="H330" s="27">
        <f t="shared" si="90"/>
        <v>1</v>
      </c>
      <c r="I330" s="30">
        <f t="shared" si="91"/>
        <v>0</v>
      </c>
      <c r="J330" s="27">
        <f t="shared" si="92"/>
        <v>0</v>
      </c>
    </row>
    <row r="331" spans="1:10">
      <c r="A331" s="28"/>
      <c r="B331" s="31" t="s">
        <v>193</v>
      </c>
      <c r="C331" s="42">
        <v>3</v>
      </c>
      <c r="D331" s="31" t="s">
        <v>20</v>
      </c>
      <c r="E331" s="93">
        <v>1500000</v>
      </c>
      <c r="F331" s="94">
        <f t="shared" si="89"/>
        <v>1</v>
      </c>
      <c r="G331" s="106">
        <v>1500000</v>
      </c>
      <c r="H331" s="27">
        <f t="shared" si="90"/>
        <v>1</v>
      </c>
      <c r="I331" s="30">
        <f t="shared" si="91"/>
        <v>0</v>
      </c>
      <c r="J331" s="27">
        <f t="shared" si="92"/>
        <v>0</v>
      </c>
    </row>
    <row r="332" spans="1:10">
      <c r="A332" s="28"/>
      <c r="B332" s="31" t="s">
        <v>184</v>
      </c>
      <c r="C332" s="42">
        <v>1</v>
      </c>
      <c r="D332" s="31" t="s">
        <v>157</v>
      </c>
      <c r="E332" s="93">
        <v>443400</v>
      </c>
      <c r="F332" s="94">
        <f t="shared" si="89"/>
        <v>1</v>
      </c>
      <c r="G332" s="106">
        <v>443400</v>
      </c>
      <c r="H332" s="27">
        <f t="shared" si="90"/>
        <v>1</v>
      </c>
      <c r="I332" s="30">
        <f t="shared" si="91"/>
        <v>0</v>
      </c>
      <c r="J332" s="27">
        <f t="shared" si="92"/>
        <v>0</v>
      </c>
    </row>
    <row r="333" spans="1:10">
      <c r="A333" s="28"/>
      <c r="B333" s="31" t="s">
        <v>189</v>
      </c>
      <c r="C333" s="42">
        <v>1</v>
      </c>
      <c r="D333" s="31" t="s">
        <v>157</v>
      </c>
      <c r="E333" s="93">
        <v>526800</v>
      </c>
      <c r="F333" s="94">
        <f t="shared" si="89"/>
        <v>1</v>
      </c>
      <c r="G333" s="106">
        <v>526800</v>
      </c>
      <c r="H333" s="27">
        <f t="shared" si="90"/>
        <v>1</v>
      </c>
      <c r="I333" s="30">
        <f t="shared" si="91"/>
        <v>0</v>
      </c>
      <c r="J333" s="27">
        <f t="shared" si="92"/>
        <v>0</v>
      </c>
    </row>
    <row r="334" spans="1:10">
      <c r="A334" s="28"/>
      <c r="B334" s="31" t="s">
        <v>178</v>
      </c>
      <c r="C334" s="42">
        <v>1</v>
      </c>
      <c r="D334" s="31" t="s">
        <v>157</v>
      </c>
      <c r="E334" s="93">
        <v>372000</v>
      </c>
      <c r="F334" s="94">
        <f t="shared" si="89"/>
        <v>1</v>
      </c>
      <c r="G334" s="106">
        <v>372000</v>
      </c>
      <c r="H334" s="27">
        <f t="shared" si="90"/>
        <v>1</v>
      </c>
      <c r="I334" s="30">
        <f t="shared" si="91"/>
        <v>0</v>
      </c>
      <c r="J334" s="27">
        <f t="shared" si="92"/>
        <v>0</v>
      </c>
    </row>
    <row r="335" spans="1:10">
      <c r="A335" s="28"/>
      <c r="B335" s="31" t="s">
        <v>173</v>
      </c>
      <c r="C335" s="42">
        <v>1</v>
      </c>
      <c r="D335" s="31" t="s">
        <v>157</v>
      </c>
      <c r="E335" s="93">
        <v>2280000</v>
      </c>
      <c r="F335" s="94">
        <f t="shared" si="89"/>
        <v>1</v>
      </c>
      <c r="G335" s="106">
        <v>2280000</v>
      </c>
      <c r="H335" s="27">
        <f t="shared" si="90"/>
        <v>1</v>
      </c>
      <c r="I335" s="30">
        <f t="shared" si="91"/>
        <v>0</v>
      </c>
      <c r="J335" s="27">
        <f t="shared" si="92"/>
        <v>0</v>
      </c>
    </row>
    <row r="336" spans="1:10">
      <c r="A336" s="28"/>
      <c r="B336" s="31" t="s">
        <v>167</v>
      </c>
      <c r="C336" s="42"/>
      <c r="D336" s="31"/>
      <c r="E336" s="93"/>
      <c r="F336" s="93"/>
      <c r="G336" s="105"/>
      <c r="H336" s="98"/>
      <c r="I336" s="44"/>
      <c r="J336" s="46"/>
    </row>
    <row r="337" spans="1:10">
      <c r="A337" s="28"/>
      <c r="B337" s="31" t="s">
        <v>162</v>
      </c>
      <c r="C337" s="42">
        <v>2</v>
      </c>
      <c r="D337" s="31" t="s">
        <v>163</v>
      </c>
      <c r="E337" s="93">
        <v>1000000</v>
      </c>
      <c r="F337" s="94">
        <f t="shared" ref="F337:F345" si="93">+H337</f>
        <v>1</v>
      </c>
      <c r="G337" s="106">
        <v>1000000</v>
      </c>
      <c r="H337" s="27">
        <f t="shared" ref="H337:H345" si="94">+G337/E337*100%</f>
        <v>1</v>
      </c>
      <c r="I337" s="30">
        <f t="shared" ref="I337:I345" si="95">+E337-G337</f>
        <v>0</v>
      </c>
      <c r="J337" s="27">
        <f t="shared" ref="J337:J345" si="96">100%-H337</f>
        <v>0</v>
      </c>
    </row>
    <row r="338" spans="1:10">
      <c r="A338" s="28"/>
      <c r="B338" s="31" t="s">
        <v>194</v>
      </c>
      <c r="C338" s="42">
        <f>50*2</f>
        <v>100</v>
      </c>
      <c r="D338" s="31" t="s">
        <v>163</v>
      </c>
      <c r="E338" s="93">
        <v>2000000</v>
      </c>
      <c r="F338" s="94">
        <f t="shared" si="93"/>
        <v>1</v>
      </c>
      <c r="G338" s="106">
        <v>2000000</v>
      </c>
      <c r="H338" s="27">
        <f t="shared" si="94"/>
        <v>1</v>
      </c>
      <c r="I338" s="30">
        <f t="shared" si="95"/>
        <v>0</v>
      </c>
      <c r="J338" s="27">
        <f t="shared" si="96"/>
        <v>0</v>
      </c>
    </row>
    <row r="339" spans="1:10">
      <c r="A339" s="28"/>
      <c r="B339" s="31" t="s">
        <v>175</v>
      </c>
      <c r="C339" s="42">
        <v>2</v>
      </c>
      <c r="D339" s="31" t="s">
        <v>163</v>
      </c>
      <c r="E339" s="93">
        <v>6000000</v>
      </c>
      <c r="F339" s="94">
        <f t="shared" si="93"/>
        <v>1</v>
      </c>
      <c r="G339" s="106">
        <v>6000000</v>
      </c>
      <c r="H339" s="27">
        <f t="shared" si="94"/>
        <v>1</v>
      </c>
      <c r="I339" s="30">
        <f t="shared" si="95"/>
        <v>0</v>
      </c>
      <c r="J339" s="27">
        <f t="shared" si="96"/>
        <v>0</v>
      </c>
    </row>
    <row r="340" spans="1:10">
      <c r="A340" s="28"/>
      <c r="B340" s="31" t="s">
        <v>176</v>
      </c>
      <c r="C340" s="42">
        <v>1</v>
      </c>
      <c r="D340" s="31" t="s">
        <v>23</v>
      </c>
      <c r="E340" s="93">
        <v>2500000</v>
      </c>
      <c r="F340" s="94">
        <f t="shared" si="93"/>
        <v>1</v>
      </c>
      <c r="G340" s="105">
        <v>2500000</v>
      </c>
      <c r="H340" s="27">
        <f t="shared" si="94"/>
        <v>1</v>
      </c>
      <c r="I340" s="30">
        <f t="shared" si="95"/>
        <v>0</v>
      </c>
      <c r="J340" s="27">
        <f t="shared" si="96"/>
        <v>0</v>
      </c>
    </row>
    <row r="341" spans="1:10">
      <c r="A341" s="28"/>
      <c r="B341" s="31" t="s">
        <v>177</v>
      </c>
      <c r="C341" s="42">
        <v>1</v>
      </c>
      <c r="D341" s="31" t="s">
        <v>23</v>
      </c>
      <c r="E341" s="93">
        <v>450000</v>
      </c>
      <c r="F341" s="94">
        <f t="shared" si="93"/>
        <v>1</v>
      </c>
      <c r="G341" s="106">
        <v>450000</v>
      </c>
      <c r="H341" s="27">
        <f t="shared" si="94"/>
        <v>1</v>
      </c>
      <c r="I341" s="30">
        <f t="shared" si="95"/>
        <v>0</v>
      </c>
      <c r="J341" s="27">
        <f t="shared" si="96"/>
        <v>0</v>
      </c>
    </row>
    <row r="342" spans="1:10">
      <c r="A342" s="28"/>
      <c r="B342" s="99" t="s">
        <v>370</v>
      </c>
      <c r="C342" s="96" t="s">
        <v>130</v>
      </c>
      <c r="D342" s="31" t="s">
        <v>20</v>
      </c>
      <c r="E342" s="93">
        <v>5000000</v>
      </c>
      <c r="F342" s="94">
        <f t="shared" si="93"/>
        <v>1</v>
      </c>
      <c r="G342" s="107">
        <v>5000000</v>
      </c>
      <c r="H342" s="27">
        <f t="shared" si="94"/>
        <v>1</v>
      </c>
      <c r="I342" s="30">
        <f t="shared" si="95"/>
        <v>0</v>
      </c>
      <c r="J342" s="27">
        <f t="shared" si="96"/>
        <v>0</v>
      </c>
    </row>
    <row r="343" spans="1:10">
      <c r="A343" s="28"/>
      <c r="B343" s="99" t="s">
        <v>193</v>
      </c>
      <c r="C343" s="96" t="s">
        <v>78</v>
      </c>
      <c r="D343" s="31" t="s">
        <v>20</v>
      </c>
      <c r="E343" s="93">
        <v>4500000</v>
      </c>
      <c r="F343" s="94">
        <f t="shared" si="93"/>
        <v>1</v>
      </c>
      <c r="G343" s="107">
        <v>4500000</v>
      </c>
      <c r="H343" s="27">
        <f t="shared" si="94"/>
        <v>1</v>
      </c>
      <c r="I343" s="30">
        <f t="shared" si="95"/>
        <v>0</v>
      </c>
      <c r="J343" s="27">
        <f t="shared" si="96"/>
        <v>0</v>
      </c>
    </row>
    <row r="344" spans="1:10">
      <c r="A344" s="28"/>
      <c r="B344" s="20" t="s">
        <v>371</v>
      </c>
      <c r="C344" s="42">
        <v>1</v>
      </c>
      <c r="D344" s="31" t="s">
        <v>23</v>
      </c>
      <c r="E344" s="93">
        <v>500000</v>
      </c>
      <c r="F344" s="94">
        <f t="shared" si="93"/>
        <v>1</v>
      </c>
      <c r="G344" s="107">
        <v>500000</v>
      </c>
      <c r="H344" s="27">
        <f t="shared" si="94"/>
        <v>1</v>
      </c>
      <c r="I344" s="30">
        <f t="shared" si="95"/>
        <v>0</v>
      </c>
      <c r="J344" s="27">
        <f t="shared" si="96"/>
        <v>0</v>
      </c>
    </row>
    <row r="345" spans="1:10">
      <c r="A345" s="28"/>
      <c r="B345" s="110" t="s">
        <v>367</v>
      </c>
      <c r="C345" s="42">
        <v>1</v>
      </c>
      <c r="D345" s="111" t="s">
        <v>23</v>
      </c>
      <c r="E345" s="93">
        <v>1587600</v>
      </c>
      <c r="F345" s="94">
        <f t="shared" si="93"/>
        <v>1</v>
      </c>
      <c r="G345" s="93">
        <v>1587600</v>
      </c>
      <c r="H345" s="27">
        <f t="shared" si="94"/>
        <v>1</v>
      </c>
      <c r="I345" s="30">
        <f t="shared" si="95"/>
        <v>0</v>
      </c>
      <c r="J345" s="27">
        <f t="shared" si="96"/>
        <v>0</v>
      </c>
    </row>
    <row r="346" spans="1:10">
      <c r="A346" s="28"/>
      <c r="B346" s="31"/>
      <c r="C346" s="42"/>
      <c r="D346" s="31"/>
      <c r="E346" s="93"/>
      <c r="F346" s="93"/>
      <c r="G346" s="105"/>
      <c r="H346" s="27"/>
      <c r="I346" s="44"/>
      <c r="J346" s="46"/>
    </row>
    <row r="347" spans="1:10">
      <c r="A347" s="28"/>
      <c r="B347" s="10" t="s">
        <v>292</v>
      </c>
      <c r="C347" s="42"/>
      <c r="D347" s="31"/>
      <c r="E347" s="93"/>
      <c r="F347" s="93"/>
      <c r="G347" s="105"/>
      <c r="H347" s="45"/>
      <c r="I347" s="44"/>
      <c r="J347" s="46"/>
    </row>
    <row r="348" spans="1:10">
      <c r="A348" s="28"/>
      <c r="B348" s="31" t="s">
        <v>195</v>
      </c>
      <c r="C348" s="42">
        <v>100</v>
      </c>
      <c r="D348" s="31" t="s">
        <v>157</v>
      </c>
      <c r="E348" s="93">
        <v>2000000</v>
      </c>
      <c r="F348" s="94">
        <f t="shared" ref="F348:F362" si="97">+H348</f>
        <v>1</v>
      </c>
      <c r="G348" s="106">
        <v>2000000</v>
      </c>
      <c r="H348" s="27">
        <f t="shared" ref="H348:H362" si="98">+G348/E348*100%</f>
        <v>1</v>
      </c>
      <c r="I348" s="30">
        <f t="shared" ref="I348:I362" si="99">+E348-G348</f>
        <v>0</v>
      </c>
      <c r="J348" s="27">
        <f t="shared" ref="J348:J362" si="100">100%-H348</f>
        <v>0</v>
      </c>
    </row>
    <row r="349" spans="1:10">
      <c r="A349" s="28"/>
      <c r="B349" s="31" t="s">
        <v>196</v>
      </c>
      <c r="C349" s="42">
        <v>100</v>
      </c>
      <c r="D349" s="31" t="s">
        <v>157</v>
      </c>
      <c r="E349" s="93">
        <v>2000000</v>
      </c>
      <c r="F349" s="94">
        <f t="shared" si="97"/>
        <v>1</v>
      </c>
      <c r="G349" s="106">
        <v>2000000</v>
      </c>
      <c r="H349" s="27">
        <f t="shared" si="98"/>
        <v>1</v>
      </c>
      <c r="I349" s="30">
        <f t="shared" si="99"/>
        <v>0</v>
      </c>
      <c r="J349" s="27">
        <f t="shared" si="100"/>
        <v>0</v>
      </c>
    </row>
    <row r="350" spans="1:10">
      <c r="A350" s="28"/>
      <c r="B350" s="31" t="s">
        <v>169</v>
      </c>
      <c r="C350" s="42">
        <v>20</v>
      </c>
      <c r="D350" s="31" t="s">
        <v>170</v>
      </c>
      <c r="E350" s="93">
        <v>2000000</v>
      </c>
      <c r="F350" s="94">
        <f t="shared" si="97"/>
        <v>1</v>
      </c>
      <c r="G350" s="106">
        <v>2000000</v>
      </c>
      <c r="H350" s="27">
        <f t="shared" si="98"/>
        <v>1</v>
      </c>
      <c r="I350" s="30">
        <f t="shared" si="99"/>
        <v>0</v>
      </c>
      <c r="J350" s="27">
        <f t="shared" si="100"/>
        <v>0</v>
      </c>
    </row>
    <row r="351" spans="1:10">
      <c r="A351" s="28"/>
      <c r="B351" s="31" t="s">
        <v>158</v>
      </c>
      <c r="C351" s="42">
        <v>1</v>
      </c>
      <c r="D351" s="31" t="s">
        <v>157</v>
      </c>
      <c r="E351" s="93">
        <v>301750</v>
      </c>
      <c r="F351" s="94">
        <f t="shared" si="97"/>
        <v>1</v>
      </c>
      <c r="G351" s="106">
        <v>301750</v>
      </c>
      <c r="H351" s="27">
        <f t="shared" si="98"/>
        <v>1</v>
      </c>
      <c r="I351" s="30">
        <f t="shared" si="99"/>
        <v>0</v>
      </c>
      <c r="J351" s="27">
        <f t="shared" si="100"/>
        <v>0</v>
      </c>
    </row>
    <row r="352" spans="1:10">
      <c r="A352" s="28"/>
      <c r="B352" s="31" t="s">
        <v>178</v>
      </c>
      <c r="C352" s="42">
        <v>1</v>
      </c>
      <c r="D352" s="31" t="s">
        <v>157</v>
      </c>
      <c r="E352" s="93">
        <v>128050</v>
      </c>
      <c r="F352" s="94">
        <f t="shared" si="97"/>
        <v>1</v>
      </c>
      <c r="G352" s="106">
        <v>128050</v>
      </c>
      <c r="H352" s="27">
        <f t="shared" si="98"/>
        <v>1</v>
      </c>
      <c r="I352" s="30">
        <f t="shared" si="99"/>
        <v>0</v>
      </c>
      <c r="J352" s="27">
        <f t="shared" si="100"/>
        <v>0</v>
      </c>
    </row>
    <row r="353" spans="1:10">
      <c r="A353" s="28"/>
      <c r="B353" s="31" t="s">
        <v>173</v>
      </c>
      <c r="C353" s="42">
        <v>1</v>
      </c>
      <c r="D353" s="31" t="s">
        <v>157</v>
      </c>
      <c r="E353" s="93">
        <v>2280000</v>
      </c>
      <c r="F353" s="94">
        <f t="shared" si="97"/>
        <v>1</v>
      </c>
      <c r="G353" s="106">
        <v>2280000</v>
      </c>
      <c r="H353" s="27">
        <f t="shared" si="98"/>
        <v>1</v>
      </c>
      <c r="I353" s="30">
        <f t="shared" si="99"/>
        <v>0</v>
      </c>
      <c r="J353" s="27">
        <f t="shared" si="100"/>
        <v>0</v>
      </c>
    </row>
    <row r="354" spans="1:10">
      <c r="A354" s="28"/>
      <c r="B354" s="31" t="s">
        <v>190</v>
      </c>
      <c r="C354" s="42">
        <v>1</v>
      </c>
      <c r="D354" s="31" t="s">
        <v>20</v>
      </c>
      <c r="E354" s="93">
        <v>340200</v>
      </c>
      <c r="F354" s="94">
        <f t="shared" si="97"/>
        <v>1</v>
      </c>
      <c r="G354" s="106">
        <v>340200</v>
      </c>
      <c r="H354" s="27">
        <f t="shared" si="98"/>
        <v>1</v>
      </c>
      <c r="I354" s="30">
        <f t="shared" si="99"/>
        <v>0</v>
      </c>
      <c r="J354" s="27">
        <f t="shared" si="100"/>
        <v>0</v>
      </c>
    </row>
    <row r="355" spans="1:10">
      <c r="A355" s="28"/>
      <c r="B355" s="31" t="s">
        <v>171</v>
      </c>
      <c r="C355" s="42">
        <v>30</v>
      </c>
      <c r="D355" s="31" t="s">
        <v>163</v>
      </c>
      <c r="E355" s="93">
        <v>7500000</v>
      </c>
      <c r="F355" s="94">
        <f t="shared" si="97"/>
        <v>1</v>
      </c>
      <c r="G355" s="106">
        <v>7500000</v>
      </c>
      <c r="H355" s="27">
        <f t="shared" si="98"/>
        <v>1</v>
      </c>
      <c r="I355" s="30">
        <f t="shared" si="99"/>
        <v>0</v>
      </c>
      <c r="J355" s="27">
        <f t="shared" si="100"/>
        <v>0</v>
      </c>
    </row>
    <row r="356" spans="1:10">
      <c r="A356" s="28"/>
      <c r="B356" s="31" t="s">
        <v>197</v>
      </c>
      <c r="C356" s="42">
        <v>9</v>
      </c>
      <c r="D356" s="31" t="s">
        <v>163</v>
      </c>
      <c r="E356" s="93">
        <v>4500000</v>
      </c>
      <c r="F356" s="94">
        <f t="shared" si="97"/>
        <v>1</v>
      </c>
      <c r="G356" s="106">
        <v>4500000</v>
      </c>
      <c r="H356" s="27">
        <f t="shared" si="98"/>
        <v>1</v>
      </c>
      <c r="I356" s="30">
        <f t="shared" si="99"/>
        <v>0</v>
      </c>
      <c r="J356" s="27">
        <f t="shared" si="100"/>
        <v>0</v>
      </c>
    </row>
    <row r="357" spans="1:10">
      <c r="A357" s="28"/>
      <c r="B357" s="31" t="s">
        <v>187</v>
      </c>
      <c r="C357" s="42">
        <v>2</v>
      </c>
      <c r="D357" s="31" t="s">
        <v>20</v>
      </c>
      <c r="E357" s="93">
        <v>6000000</v>
      </c>
      <c r="F357" s="94">
        <f t="shared" si="97"/>
        <v>1</v>
      </c>
      <c r="G357" s="106">
        <v>6000000</v>
      </c>
      <c r="H357" s="27">
        <f t="shared" si="98"/>
        <v>1</v>
      </c>
      <c r="I357" s="30">
        <f t="shared" si="99"/>
        <v>0</v>
      </c>
      <c r="J357" s="27">
        <f t="shared" si="100"/>
        <v>0</v>
      </c>
    </row>
    <row r="358" spans="1:10">
      <c r="A358" s="28"/>
      <c r="B358" s="31" t="s">
        <v>176</v>
      </c>
      <c r="C358" s="42">
        <v>1</v>
      </c>
      <c r="D358" s="31" t="s">
        <v>23</v>
      </c>
      <c r="E358" s="93">
        <v>2500000</v>
      </c>
      <c r="F358" s="94">
        <f t="shared" si="97"/>
        <v>1</v>
      </c>
      <c r="G358" s="105">
        <v>2500000</v>
      </c>
      <c r="H358" s="27">
        <f t="shared" si="98"/>
        <v>1</v>
      </c>
      <c r="I358" s="30">
        <f t="shared" si="99"/>
        <v>0</v>
      </c>
      <c r="J358" s="27">
        <f t="shared" si="100"/>
        <v>0</v>
      </c>
    </row>
    <row r="359" spans="1:10">
      <c r="A359" s="28"/>
      <c r="B359" s="31" t="s">
        <v>177</v>
      </c>
      <c r="C359" s="42">
        <v>1</v>
      </c>
      <c r="D359" s="31" t="s">
        <v>23</v>
      </c>
      <c r="E359" s="93">
        <v>450000</v>
      </c>
      <c r="F359" s="94">
        <f t="shared" si="97"/>
        <v>1</v>
      </c>
      <c r="G359" s="106">
        <v>450000</v>
      </c>
      <c r="H359" s="27">
        <f t="shared" si="98"/>
        <v>1</v>
      </c>
      <c r="I359" s="30">
        <f t="shared" si="99"/>
        <v>0</v>
      </c>
      <c r="J359" s="27">
        <f t="shared" si="100"/>
        <v>0</v>
      </c>
    </row>
    <row r="360" spans="1:10">
      <c r="A360" s="28"/>
      <c r="B360" s="20" t="s">
        <v>171</v>
      </c>
      <c r="C360" s="42">
        <v>11</v>
      </c>
      <c r="D360" s="31" t="s">
        <v>20</v>
      </c>
      <c r="E360" s="93">
        <v>2750000</v>
      </c>
      <c r="F360" s="94">
        <f t="shared" si="97"/>
        <v>1</v>
      </c>
      <c r="G360" s="107">
        <v>2750000</v>
      </c>
      <c r="H360" s="27">
        <f t="shared" si="98"/>
        <v>1</v>
      </c>
      <c r="I360" s="30">
        <f t="shared" si="99"/>
        <v>0</v>
      </c>
      <c r="J360" s="27">
        <f t="shared" si="100"/>
        <v>0</v>
      </c>
    </row>
    <row r="361" spans="1:10">
      <c r="A361" s="28"/>
      <c r="B361" s="20" t="s">
        <v>197</v>
      </c>
      <c r="C361" s="96" t="s">
        <v>372</v>
      </c>
      <c r="D361" s="31" t="s">
        <v>20</v>
      </c>
      <c r="E361" s="93">
        <v>6750000</v>
      </c>
      <c r="F361" s="94">
        <f t="shared" si="97"/>
        <v>1</v>
      </c>
      <c r="G361" s="107">
        <v>6750000</v>
      </c>
      <c r="H361" s="27">
        <f t="shared" si="98"/>
        <v>1</v>
      </c>
      <c r="I361" s="30">
        <f t="shared" si="99"/>
        <v>0</v>
      </c>
      <c r="J361" s="27">
        <f t="shared" si="100"/>
        <v>0</v>
      </c>
    </row>
    <row r="362" spans="1:10">
      <c r="A362" s="28"/>
      <c r="B362" s="20" t="s">
        <v>365</v>
      </c>
      <c r="C362" s="42">
        <v>1</v>
      </c>
      <c r="D362" s="31" t="s">
        <v>23</v>
      </c>
      <c r="E362" s="93">
        <v>500000</v>
      </c>
      <c r="F362" s="94">
        <f t="shared" si="97"/>
        <v>1</v>
      </c>
      <c r="G362" s="107">
        <v>500000</v>
      </c>
      <c r="H362" s="27">
        <f t="shared" si="98"/>
        <v>1</v>
      </c>
      <c r="I362" s="30">
        <f t="shared" si="99"/>
        <v>0</v>
      </c>
      <c r="J362" s="27">
        <f t="shared" si="100"/>
        <v>0</v>
      </c>
    </row>
    <row r="363" spans="1:10">
      <c r="A363" s="28"/>
      <c r="B363" s="31"/>
      <c r="C363" s="42"/>
      <c r="D363" s="31"/>
      <c r="E363" s="93"/>
      <c r="F363" s="94"/>
      <c r="G363" s="106"/>
      <c r="H363" s="27"/>
      <c r="I363" s="44"/>
      <c r="J363" s="27"/>
    </row>
    <row r="364" spans="1:10">
      <c r="A364" s="28"/>
      <c r="B364" s="31"/>
      <c r="C364" s="42"/>
      <c r="D364" s="31"/>
      <c r="E364" s="93"/>
      <c r="F364" s="93"/>
      <c r="G364" s="105"/>
      <c r="H364" s="27"/>
      <c r="I364" s="44"/>
      <c r="J364" s="46"/>
    </row>
    <row r="365" spans="1:10">
      <c r="A365" s="28"/>
      <c r="B365" s="10" t="s">
        <v>291</v>
      </c>
      <c r="C365" s="42"/>
      <c r="D365" s="31"/>
      <c r="E365" s="93"/>
      <c r="F365" s="93"/>
      <c r="G365" s="105"/>
      <c r="H365" s="45"/>
      <c r="I365" s="44"/>
      <c r="J365" s="46"/>
    </row>
    <row r="366" spans="1:10">
      <c r="A366" s="28"/>
      <c r="B366" s="31" t="s">
        <v>171</v>
      </c>
      <c r="C366" s="42">
        <v>15</v>
      </c>
      <c r="D366" s="31" t="s">
        <v>163</v>
      </c>
      <c r="E366" s="93">
        <v>3750000</v>
      </c>
      <c r="F366" s="94">
        <f t="shared" ref="F366:F372" si="101">+H366</f>
        <v>1</v>
      </c>
      <c r="G366" s="106">
        <v>3750000</v>
      </c>
      <c r="H366" s="27">
        <f t="shared" ref="H366:H372" si="102">+G366/E366*100%</f>
        <v>1</v>
      </c>
      <c r="I366" s="30">
        <f t="shared" ref="I366:I372" si="103">+E366-G366</f>
        <v>0</v>
      </c>
      <c r="J366" s="27">
        <f t="shared" ref="J366:J372" si="104">100%-H366</f>
        <v>0</v>
      </c>
    </row>
    <row r="367" spans="1:10">
      <c r="A367" s="28"/>
      <c r="B367" s="31" t="s">
        <v>193</v>
      </c>
      <c r="C367" s="42">
        <v>12</v>
      </c>
      <c r="D367" s="31" t="s">
        <v>163</v>
      </c>
      <c r="E367" s="93">
        <v>6000000</v>
      </c>
      <c r="F367" s="94">
        <f t="shared" si="101"/>
        <v>1</v>
      </c>
      <c r="G367" s="106">
        <v>6000000</v>
      </c>
      <c r="H367" s="27">
        <f t="shared" si="102"/>
        <v>1</v>
      </c>
      <c r="I367" s="30">
        <f t="shared" si="103"/>
        <v>0</v>
      </c>
      <c r="J367" s="27">
        <f t="shared" si="104"/>
        <v>0</v>
      </c>
    </row>
    <row r="368" spans="1:10">
      <c r="A368" s="28"/>
      <c r="B368" s="31" t="s">
        <v>173</v>
      </c>
      <c r="C368" s="42">
        <v>1</v>
      </c>
      <c r="D368" s="31" t="s">
        <v>157</v>
      </c>
      <c r="E368" s="93">
        <v>2280000</v>
      </c>
      <c r="F368" s="94">
        <f t="shared" si="101"/>
        <v>1</v>
      </c>
      <c r="G368" s="106">
        <v>2280000</v>
      </c>
      <c r="H368" s="27">
        <f t="shared" si="102"/>
        <v>1</v>
      </c>
      <c r="I368" s="30">
        <f t="shared" si="103"/>
        <v>0</v>
      </c>
      <c r="J368" s="27">
        <f t="shared" si="104"/>
        <v>0</v>
      </c>
    </row>
    <row r="369" spans="1:10">
      <c r="A369" s="28"/>
      <c r="B369" s="31" t="s">
        <v>169</v>
      </c>
      <c r="C369" s="42">
        <v>10</v>
      </c>
      <c r="D369" s="31" t="s">
        <v>170</v>
      </c>
      <c r="E369" s="93">
        <v>1000000</v>
      </c>
      <c r="F369" s="94">
        <f t="shared" si="101"/>
        <v>1</v>
      </c>
      <c r="G369" s="106">
        <v>1000000</v>
      </c>
      <c r="H369" s="27">
        <f t="shared" si="102"/>
        <v>1</v>
      </c>
      <c r="I369" s="30">
        <f t="shared" si="103"/>
        <v>0</v>
      </c>
      <c r="J369" s="27">
        <f t="shared" si="104"/>
        <v>0</v>
      </c>
    </row>
    <row r="370" spans="1:10">
      <c r="A370" s="28"/>
      <c r="B370" s="31" t="s">
        <v>196</v>
      </c>
      <c r="C370" s="42">
        <v>100</v>
      </c>
      <c r="D370" s="31" t="s">
        <v>157</v>
      </c>
      <c r="E370" s="93">
        <v>1500000</v>
      </c>
      <c r="F370" s="94">
        <f t="shared" si="101"/>
        <v>1</v>
      </c>
      <c r="G370" s="106">
        <v>1500000</v>
      </c>
      <c r="H370" s="27">
        <f t="shared" si="102"/>
        <v>1</v>
      </c>
      <c r="I370" s="30">
        <f t="shared" si="103"/>
        <v>0</v>
      </c>
      <c r="J370" s="27">
        <f t="shared" si="104"/>
        <v>0</v>
      </c>
    </row>
    <row r="371" spans="1:10">
      <c r="A371" s="28"/>
      <c r="B371" s="31" t="s">
        <v>178</v>
      </c>
      <c r="C371" s="42">
        <v>1</v>
      </c>
      <c r="D371" s="31" t="s">
        <v>157</v>
      </c>
      <c r="E371" s="93">
        <v>270000</v>
      </c>
      <c r="F371" s="94">
        <f t="shared" si="101"/>
        <v>1</v>
      </c>
      <c r="G371" s="106">
        <v>270000</v>
      </c>
      <c r="H371" s="27">
        <f t="shared" si="102"/>
        <v>1</v>
      </c>
      <c r="I371" s="30">
        <f t="shared" si="103"/>
        <v>0</v>
      </c>
      <c r="J371" s="27">
        <f t="shared" si="104"/>
        <v>0</v>
      </c>
    </row>
    <row r="372" spans="1:10">
      <c r="A372" s="28"/>
      <c r="B372" s="31" t="s">
        <v>190</v>
      </c>
      <c r="C372" s="42">
        <v>8</v>
      </c>
      <c r="D372" s="31" t="s">
        <v>20</v>
      </c>
      <c r="E372" s="93">
        <v>2721600</v>
      </c>
      <c r="F372" s="94">
        <f t="shared" si="101"/>
        <v>1</v>
      </c>
      <c r="G372" s="106">
        <v>2721600</v>
      </c>
      <c r="H372" s="27">
        <f t="shared" si="102"/>
        <v>1</v>
      </c>
      <c r="I372" s="30">
        <f t="shared" si="103"/>
        <v>0</v>
      </c>
      <c r="J372" s="27">
        <f t="shared" si="104"/>
        <v>0</v>
      </c>
    </row>
    <row r="373" spans="1:10">
      <c r="A373" s="28"/>
      <c r="B373" s="31" t="s">
        <v>198</v>
      </c>
      <c r="C373" s="42"/>
      <c r="D373" s="31"/>
      <c r="E373" s="93"/>
      <c r="F373" s="93"/>
      <c r="G373" s="105"/>
      <c r="H373" s="45"/>
      <c r="I373" s="44"/>
      <c r="J373" s="46"/>
    </row>
    <row r="374" spans="1:10">
      <c r="A374" s="28"/>
      <c r="B374" s="31" t="s">
        <v>199</v>
      </c>
      <c r="C374" s="42">
        <v>2</v>
      </c>
      <c r="D374" s="31" t="s">
        <v>163</v>
      </c>
      <c r="E374" s="93">
        <v>3000000</v>
      </c>
      <c r="F374" s="94">
        <f t="shared" ref="F374:F375" si="105">+H374</f>
        <v>1</v>
      </c>
      <c r="G374" s="106">
        <v>3000000</v>
      </c>
      <c r="H374" s="27">
        <f>+G374/E374*100%</f>
        <v>1</v>
      </c>
      <c r="I374" s="30">
        <f t="shared" ref="I374:I375" si="106">+E374-G374</f>
        <v>0</v>
      </c>
      <c r="J374" s="27">
        <f t="shared" ref="J374:J375" si="107">100%-H374</f>
        <v>0</v>
      </c>
    </row>
    <row r="375" spans="1:10">
      <c r="A375" s="28"/>
      <c r="B375" s="31" t="s">
        <v>200</v>
      </c>
      <c r="C375" s="42">
        <v>2</v>
      </c>
      <c r="D375" s="31" t="s">
        <v>163</v>
      </c>
      <c r="E375" s="93">
        <v>3000000</v>
      </c>
      <c r="F375" s="94">
        <f t="shared" si="105"/>
        <v>1</v>
      </c>
      <c r="G375" s="106">
        <v>3000000</v>
      </c>
      <c r="H375" s="27">
        <f>+G375/E375*100%</f>
        <v>1</v>
      </c>
      <c r="I375" s="30">
        <f t="shared" si="106"/>
        <v>0</v>
      </c>
      <c r="J375" s="27">
        <f t="shared" si="107"/>
        <v>0</v>
      </c>
    </row>
    <row r="376" spans="1:10">
      <c r="A376" s="28"/>
      <c r="B376" s="31" t="s">
        <v>201</v>
      </c>
      <c r="C376" s="42"/>
      <c r="D376" s="31"/>
      <c r="E376" s="93"/>
      <c r="F376" s="93"/>
      <c r="G376" s="105"/>
      <c r="H376" s="45"/>
      <c r="I376" s="44"/>
      <c r="J376" s="46"/>
    </row>
    <row r="377" spans="1:10">
      <c r="A377" s="28"/>
      <c r="B377" s="31" t="s">
        <v>202</v>
      </c>
      <c r="C377" s="42">
        <v>6</v>
      </c>
      <c r="D377" s="31" t="s">
        <v>203</v>
      </c>
      <c r="E377" s="93">
        <v>900000</v>
      </c>
      <c r="F377" s="94">
        <f t="shared" ref="F377:F385" si="108">+H377</f>
        <v>1</v>
      </c>
      <c r="G377" s="106">
        <v>900000</v>
      </c>
      <c r="H377" s="27">
        <f>+G377/E377*100%</f>
        <v>1</v>
      </c>
      <c r="I377" s="30">
        <f t="shared" ref="I377:I385" si="109">+E377-G377</f>
        <v>0</v>
      </c>
      <c r="J377" s="27">
        <f t="shared" ref="J377:J385" si="110">100%-H377</f>
        <v>0</v>
      </c>
    </row>
    <row r="378" spans="1:10">
      <c r="A378" s="28"/>
      <c r="B378" s="31" t="s">
        <v>204</v>
      </c>
      <c r="C378" s="42">
        <v>120</v>
      </c>
      <c r="D378" s="31" t="s">
        <v>205</v>
      </c>
      <c r="E378" s="93">
        <v>1200000</v>
      </c>
      <c r="F378" s="94">
        <f t="shared" si="108"/>
        <v>1</v>
      </c>
      <c r="G378" s="106">
        <v>1200000</v>
      </c>
      <c r="H378" s="27">
        <f>+G378/E378*100%</f>
        <v>1</v>
      </c>
      <c r="I378" s="30">
        <f t="shared" si="109"/>
        <v>0</v>
      </c>
      <c r="J378" s="27">
        <f t="shared" si="110"/>
        <v>0</v>
      </c>
    </row>
    <row r="379" spans="1:10">
      <c r="A379" s="28"/>
      <c r="B379" s="31" t="s">
        <v>206</v>
      </c>
      <c r="C379" s="42">
        <v>1</v>
      </c>
      <c r="D379" s="31" t="s">
        <v>157</v>
      </c>
      <c r="E379" s="93">
        <v>1428400</v>
      </c>
      <c r="F379" s="94">
        <f t="shared" si="108"/>
        <v>1</v>
      </c>
      <c r="G379" s="106">
        <v>1428400</v>
      </c>
      <c r="H379" s="27">
        <f>+G379/E379*100%</f>
        <v>1</v>
      </c>
      <c r="I379" s="30">
        <f t="shared" si="109"/>
        <v>0</v>
      </c>
      <c r="J379" s="27">
        <f t="shared" si="110"/>
        <v>0</v>
      </c>
    </row>
    <row r="380" spans="1:10">
      <c r="A380" s="28"/>
      <c r="B380" s="31" t="s">
        <v>176</v>
      </c>
      <c r="C380" s="42">
        <v>1</v>
      </c>
      <c r="D380" s="31" t="s">
        <v>23</v>
      </c>
      <c r="E380" s="93">
        <v>2500000</v>
      </c>
      <c r="F380" s="94">
        <f t="shared" si="108"/>
        <v>1</v>
      </c>
      <c r="G380" s="105">
        <v>2500000</v>
      </c>
      <c r="H380" s="27">
        <f>+G380/E380*100%</f>
        <v>1</v>
      </c>
      <c r="I380" s="30">
        <f t="shared" si="109"/>
        <v>0</v>
      </c>
      <c r="J380" s="27">
        <f t="shared" si="110"/>
        <v>0</v>
      </c>
    </row>
    <row r="381" spans="1:10">
      <c r="A381" s="28"/>
      <c r="B381" s="31" t="s">
        <v>177</v>
      </c>
      <c r="C381" s="42">
        <v>1</v>
      </c>
      <c r="D381" s="31" t="s">
        <v>23</v>
      </c>
      <c r="E381" s="93">
        <v>450000</v>
      </c>
      <c r="F381" s="94">
        <f t="shared" si="108"/>
        <v>1</v>
      </c>
      <c r="G381" s="106">
        <v>450000</v>
      </c>
      <c r="H381" s="27">
        <f>+G381/E381*100%</f>
        <v>1</v>
      </c>
      <c r="I381" s="30">
        <f t="shared" si="109"/>
        <v>0</v>
      </c>
      <c r="J381" s="27">
        <f t="shared" si="110"/>
        <v>0</v>
      </c>
    </row>
    <row r="382" spans="1:10" ht="15.75">
      <c r="A382" s="28"/>
      <c r="B382" s="97" t="s">
        <v>373</v>
      </c>
      <c r="C382" s="96" t="s">
        <v>374</v>
      </c>
      <c r="D382" s="31" t="s">
        <v>192</v>
      </c>
      <c r="E382" s="93">
        <v>1500000</v>
      </c>
      <c r="F382" s="94">
        <f t="shared" si="108"/>
        <v>1</v>
      </c>
      <c r="G382" s="107">
        <v>1500000</v>
      </c>
      <c r="H382" s="27">
        <f t="shared" ref="H382:H385" si="111">+G382/E382*100%</f>
        <v>1</v>
      </c>
      <c r="I382" s="30">
        <f t="shared" si="109"/>
        <v>0</v>
      </c>
      <c r="J382" s="27">
        <f t="shared" si="110"/>
        <v>0</v>
      </c>
    </row>
    <row r="383" spans="1:10" ht="15.75">
      <c r="A383" s="28"/>
      <c r="B383" s="97" t="s">
        <v>171</v>
      </c>
      <c r="C383" s="96" t="s">
        <v>83</v>
      </c>
      <c r="D383" s="31" t="s">
        <v>20</v>
      </c>
      <c r="E383" s="93">
        <v>1750000</v>
      </c>
      <c r="F383" s="94">
        <f t="shared" si="108"/>
        <v>1</v>
      </c>
      <c r="G383" s="107">
        <v>1750000</v>
      </c>
      <c r="H383" s="27">
        <f t="shared" si="111"/>
        <v>1</v>
      </c>
      <c r="I383" s="30">
        <f t="shared" si="109"/>
        <v>0</v>
      </c>
      <c r="J383" s="27">
        <f t="shared" si="110"/>
        <v>0</v>
      </c>
    </row>
    <row r="384" spans="1:10" ht="15.75">
      <c r="A384" s="28"/>
      <c r="B384" s="97" t="s">
        <v>375</v>
      </c>
      <c r="C384" s="42">
        <v>1</v>
      </c>
      <c r="D384" s="31" t="s">
        <v>23</v>
      </c>
      <c r="E384" s="93">
        <v>450000</v>
      </c>
      <c r="F384" s="94">
        <f t="shared" si="108"/>
        <v>1</v>
      </c>
      <c r="G384" s="107">
        <v>450000</v>
      </c>
      <c r="H384" s="27">
        <f t="shared" si="111"/>
        <v>1</v>
      </c>
      <c r="I384" s="30">
        <f t="shared" si="109"/>
        <v>0</v>
      </c>
      <c r="J384" s="27">
        <f t="shared" si="110"/>
        <v>0</v>
      </c>
    </row>
    <row r="385" spans="1:10" ht="15.75">
      <c r="A385" s="28"/>
      <c r="B385" s="97" t="s">
        <v>376</v>
      </c>
      <c r="C385" s="96" t="s">
        <v>354</v>
      </c>
      <c r="D385" s="31" t="s">
        <v>20</v>
      </c>
      <c r="E385" s="93">
        <v>6300000</v>
      </c>
      <c r="F385" s="94">
        <f t="shared" si="108"/>
        <v>1</v>
      </c>
      <c r="G385" s="107">
        <v>6300000</v>
      </c>
      <c r="H385" s="27">
        <f t="shared" si="111"/>
        <v>1</v>
      </c>
      <c r="I385" s="30">
        <f t="shared" si="109"/>
        <v>0</v>
      </c>
      <c r="J385" s="27">
        <f t="shared" si="110"/>
        <v>0</v>
      </c>
    </row>
    <row r="386" spans="1:10" ht="15.75">
      <c r="A386" s="28"/>
      <c r="B386" s="97"/>
      <c r="C386" s="42"/>
      <c r="D386" s="31"/>
      <c r="E386" s="93"/>
      <c r="F386" s="93"/>
      <c r="G386" s="105"/>
      <c r="H386" s="27"/>
      <c r="I386" s="44"/>
      <c r="J386" s="46"/>
    </row>
    <row r="387" spans="1:10">
      <c r="A387" s="28"/>
      <c r="B387" s="10" t="s">
        <v>293</v>
      </c>
      <c r="C387" s="42"/>
      <c r="D387" s="31"/>
      <c r="E387" s="93"/>
      <c r="F387" s="93"/>
      <c r="G387" s="105"/>
      <c r="H387" s="45"/>
      <c r="I387" s="44"/>
      <c r="J387" s="46"/>
    </row>
    <row r="388" spans="1:10">
      <c r="A388" s="28"/>
      <c r="B388" s="31" t="s">
        <v>207</v>
      </c>
      <c r="C388" s="42"/>
      <c r="D388" s="31"/>
      <c r="E388" s="93"/>
      <c r="F388" s="93"/>
      <c r="G388" s="105"/>
      <c r="H388" s="45"/>
      <c r="I388" s="44"/>
      <c r="J388" s="46"/>
    </row>
    <row r="389" spans="1:10">
      <c r="A389" s="28"/>
      <c r="B389" s="31" t="s">
        <v>208</v>
      </c>
      <c r="C389" s="42">
        <v>2</v>
      </c>
      <c r="D389" s="31" t="s">
        <v>163</v>
      </c>
      <c r="E389" s="93">
        <v>500000</v>
      </c>
      <c r="F389" s="94">
        <f t="shared" ref="F389:F410" si="112">+H389</f>
        <v>1</v>
      </c>
      <c r="G389" s="106">
        <v>500000</v>
      </c>
      <c r="H389" s="27">
        <f t="shared" ref="H389:H410" si="113">+G389/E389*100%</f>
        <v>1</v>
      </c>
      <c r="I389" s="30">
        <f t="shared" ref="I389:I392" si="114">+E389-G389</f>
        <v>0</v>
      </c>
      <c r="J389" s="27">
        <f t="shared" ref="J389:J392" si="115">100%-H389</f>
        <v>0</v>
      </c>
    </row>
    <row r="390" spans="1:10">
      <c r="A390" s="28"/>
      <c r="B390" s="31" t="s">
        <v>209</v>
      </c>
      <c r="C390" s="42">
        <v>48</v>
      </c>
      <c r="D390" s="31" t="s">
        <v>163</v>
      </c>
      <c r="E390" s="93">
        <v>480000</v>
      </c>
      <c r="F390" s="94">
        <f t="shared" si="112"/>
        <v>1</v>
      </c>
      <c r="G390" s="106">
        <v>480000</v>
      </c>
      <c r="H390" s="27">
        <f t="shared" si="113"/>
        <v>1</v>
      </c>
      <c r="I390" s="30">
        <f t="shared" si="114"/>
        <v>0</v>
      </c>
      <c r="J390" s="27">
        <f t="shared" si="115"/>
        <v>0</v>
      </c>
    </row>
    <row r="391" spans="1:10">
      <c r="A391" s="28"/>
      <c r="B391" s="31" t="s">
        <v>210</v>
      </c>
      <c r="C391" s="42">
        <v>2</v>
      </c>
      <c r="D391" s="31" t="s">
        <v>157</v>
      </c>
      <c r="E391" s="93">
        <v>200000</v>
      </c>
      <c r="F391" s="94">
        <f t="shared" si="112"/>
        <v>1</v>
      </c>
      <c r="G391" s="106">
        <v>200000</v>
      </c>
      <c r="H391" s="27">
        <f t="shared" si="113"/>
        <v>1</v>
      </c>
      <c r="I391" s="30">
        <f t="shared" si="114"/>
        <v>0</v>
      </c>
      <c r="J391" s="27">
        <f t="shared" si="115"/>
        <v>0</v>
      </c>
    </row>
    <row r="392" spans="1:10">
      <c r="A392" s="28"/>
      <c r="B392" s="31" t="s">
        <v>211</v>
      </c>
      <c r="C392" s="42">
        <v>300</v>
      </c>
      <c r="D392" s="31" t="s">
        <v>205</v>
      </c>
      <c r="E392" s="93">
        <v>1500000</v>
      </c>
      <c r="F392" s="94">
        <f t="shared" si="112"/>
        <v>1</v>
      </c>
      <c r="G392" s="106">
        <v>1500000</v>
      </c>
      <c r="H392" s="27">
        <f t="shared" si="113"/>
        <v>1</v>
      </c>
      <c r="I392" s="30">
        <f t="shared" si="114"/>
        <v>0</v>
      </c>
      <c r="J392" s="27">
        <f t="shared" si="115"/>
        <v>0</v>
      </c>
    </row>
    <row r="393" spans="1:10">
      <c r="A393" s="28"/>
      <c r="B393" s="31" t="s">
        <v>212</v>
      </c>
      <c r="C393" s="42"/>
      <c r="D393" s="31"/>
      <c r="E393" s="93"/>
      <c r="F393" s="94"/>
      <c r="G393" s="106"/>
      <c r="H393" s="27"/>
      <c r="I393" s="44"/>
      <c r="J393" s="27"/>
    </row>
    <row r="394" spans="1:10">
      <c r="A394" s="28"/>
      <c r="B394" s="31" t="s">
        <v>213</v>
      </c>
      <c r="C394" s="42">
        <v>200</v>
      </c>
      <c r="D394" s="31" t="s">
        <v>205</v>
      </c>
      <c r="E394" s="93">
        <v>2000000</v>
      </c>
      <c r="F394" s="94">
        <f t="shared" ref="F394:F401" si="116">+H394</f>
        <v>1</v>
      </c>
      <c r="G394" s="106">
        <v>2000000</v>
      </c>
      <c r="H394" s="27">
        <f t="shared" ref="H394:H401" si="117">+G394/E394*100%</f>
        <v>1</v>
      </c>
      <c r="I394" s="30">
        <f t="shared" ref="I394:I408" si="118">+E394-G394</f>
        <v>0</v>
      </c>
      <c r="J394" s="27">
        <f t="shared" ref="J394:J408" si="119">100%-H394</f>
        <v>0</v>
      </c>
    </row>
    <row r="395" spans="1:10">
      <c r="A395" s="28"/>
      <c r="B395" s="31" t="s">
        <v>215</v>
      </c>
      <c r="C395" s="42">
        <v>10</v>
      </c>
      <c r="D395" s="31" t="s">
        <v>214</v>
      </c>
      <c r="E395" s="93">
        <v>1500000</v>
      </c>
      <c r="F395" s="94">
        <f t="shared" si="116"/>
        <v>1</v>
      </c>
      <c r="G395" s="106">
        <v>1500000</v>
      </c>
      <c r="H395" s="27">
        <f t="shared" si="117"/>
        <v>1</v>
      </c>
      <c r="I395" s="30">
        <f t="shared" si="118"/>
        <v>0</v>
      </c>
      <c r="J395" s="27">
        <f t="shared" si="119"/>
        <v>0</v>
      </c>
    </row>
    <row r="396" spans="1:10">
      <c r="A396" s="28"/>
      <c r="B396" s="31" t="s">
        <v>216</v>
      </c>
      <c r="C396" s="42">
        <v>12</v>
      </c>
      <c r="D396" s="31" t="s">
        <v>170</v>
      </c>
      <c r="E396" s="93">
        <v>1200000</v>
      </c>
      <c r="F396" s="94">
        <f t="shared" si="116"/>
        <v>1</v>
      </c>
      <c r="G396" s="106">
        <v>1200000</v>
      </c>
      <c r="H396" s="27">
        <f t="shared" si="117"/>
        <v>1</v>
      </c>
      <c r="I396" s="30">
        <f t="shared" si="118"/>
        <v>0</v>
      </c>
      <c r="J396" s="27">
        <f t="shared" si="119"/>
        <v>0</v>
      </c>
    </row>
    <row r="397" spans="1:10">
      <c r="A397" s="28"/>
      <c r="B397" s="31" t="s">
        <v>158</v>
      </c>
      <c r="C397" s="42">
        <v>1</v>
      </c>
      <c r="D397" s="31" t="s">
        <v>157</v>
      </c>
      <c r="E397" s="93">
        <v>209600</v>
      </c>
      <c r="F397" s="94">
        <f t="shared" si="116"/>
        <v>1</v>
      </c>
      <c r="G397" s="106">
        <v>209600</v>
      </c>
      <c r="H397" s="27">
        <f t="shared" si="117"/>
        <v>1</v>
      </c>
      <c r="I397" s="30">
        <f t="shared" si="118"/>
        <v>0</v>
      </c>
      <c r="J397" s="27">
        <f t="shared" si="119"/>
        <v>0</v>
      </c>
    </row>
    <row r="398" spans="1:10">
      <c r="A398" s="28"/>
      <c r="B398" s="31" t="s">
        <v>182</v>
      </c>
      <c r="C398" s="42">
        <v>1</v>
      </c>
      <c r="D398" s="31" t="s">
        <v>157</v>
      </c>
      <c r="E398" s="93">
        <v>2280000</v>
      </c>
      <c r="F398" s="94">
        <f t="shared" si="116"/>
        <v>1</v>
      </c>
      <c r="G398" s="106">
        <v>2280000</v>
      </c>
      <c r="H398" s="27">
        <f t="shared" si="117"/>
        <v>1</v>
      </c>
      <c r="I398" s="30">
        <f t="shared" si="118"/>
        <v>0</v>
      </c>
      <c r="J398" s="27">
        <f t="shared" si="119"/>
        <v>0</v>
      </c>
    </row>
    <row r="399" spans="1:10">
      <c r="A399" s="28"/>
      <c r="B399" s="31" t="s">
        <v>171</v>
      </c>
      <c r="C399" s="42">
        <v>12</v>
      </c>
      <c r="D399" s="31" t="s">
        <v>163</v>
      </c>
      <c r="E399" s="93">
        <v>3000000</v>
      </c>
      <c r="F399" s="94">
        <f t="shared" si="116"/>
        <v>1</v>
      </c>
      <c r="G399" s="106">
        <v>3000000</v>
      </c>
      <c r="H399" s="27">
        <f t="shared" si="117"/>
        <v>1</v>
      </c>
      <c r="I399" s="30">
        <f t="shared" si="118"/>
        <v>0</v>
      </c>
      <c r="J399" s="27">
        <f t="shared" si="119"/>
        <v>0</v>
      </c>
    </row>
    <row r="400" spans="1:10">
      <c r="A400" s="28"/>
      <c r="B400" s="31" t="s">
        <v>217</v>
      </c>
      <c r="C400" s="42">
        <v>10</v>
      </c>
      <c r="D400" s="31" t="s">
        <v>163</v>
      </c>
      <c r="E400" s="93">
        <v>5000000</v>
      </c>
      <c r="F400" s="94">
        <f t="shared" si="116"/>
        <v>1</v>
      </c>
      <c r="G400" s="106">
        <v>5000000</v>
      </c>
      <c r="H400" s="27">
        <f t="shared" si="117"/>
        <v>1</v>
      </c>
      <c r="I400" s="30">
        <f t="shared" si="118"/>
        <v>0</v>
      </c>
      <c r="J400" s="27">
        <f t="shared" si="119"/>
        <v>0</v>
      </c>
    </row>
    <row r="401" spans="1:10">
      <c r="A401" s="28"/>
      <c r="B401" s="31" t="s">
        <v>183</v>
      </c>
      <c r="C401" s="42">
        <v>2</v>
      </c>
      <c r="D401" s="31" t="s">
        <v>20</v>
      </c>
      <c r="E401" s="93">
        <v>6000000</v>
      </c>
      <c r="F401" s="94">
        <f t="shared" si="116"/>
        <v>1</v>
      </c>
      <c r="G401" s="106">
        <v>6000000</v>
      </c>
      <c r="H401" s="27">
        <f t="shared" si="117"/>
        <v>1</v>
      </c>
      <c r="I401" s="30">
        <f t="shared" si="118"/>
        <v>0</v>
      </c>
      <c r="J401" s="27">
        <f t="shared" si="119"/>
        <v>0</v>
      </c>
    </row>
    <row r="402" spans="1:10">
      <c r="A402" s="28"/>
      <c r="B402" s="31" t="s">
        <v>206</v>
      </c>
      <c r="C402" s="42">
        <v>1</v>
      </c>
      <c r="D402" s="31" t="s">
        <v>23</v>
      </c>
      <c r="E402" s="93">
        <v>2500000</v>
      </c>
      <c r="F402" s="94">
        <f t="shared" si="112"/>
        <v>1</v>
      </c>
      <c r="G402" s="106">
        <v>2500000</v>
      </c>
      <c r="H402" s="27">
        <f t="shared" si="113"/>
        <v>1</v>
      </c>
      <c r="I402" s="30">
        <f t="shared" si="118"/>
        <v>0</v>
      </c>
      <c r="J402" s="27">
        <f t="shared" si="119"/>
        <v>0</v>
      </c>
    </row>
    <row r="403" spans="1:10">
      <c r="A403" s="28"/>
      <c r="B403" s="31" t="s">
        <v>176</v>
      </c>
      <c r="C403" s="42">
        <v>1</v>
      </c>
      <c r="D403" s="31" t="s">
        <v>23</v>
      </c>
      <c r="E403" s="93">
        <v>2500000</v>
      </c>
      <c r="F403" s="94">
        <f t="shared" si="112"/>
        <v>1</v>
      </c>
      <c r="G403" s="105">
        <v>2500000</v>
      </c>
      <c r="H403" s="27">
        <f t="shared" si="113"/>
        <v>1</v>
      </c>
      <c r="I403" s="30">
        <f t="shared" si="118"/>
        <v>0</v>
      </c>
      <c r="J403" s="27">
        <f t="shared" si="119"/>
        <v>0</v>
      </c>
    </row>
    <row r="404" spans="1:10">
      <c r="A404" s="28"/>
      <c r="B404" s="31" t="s">
        <v>177</v>
      </c>
      <c r="C404" s="42">
        <v>1</v>
      </c>
      <c r="D404" s="31" t="s">
        <v>23</v>
      </c>
      <c r="E404" s="93">
        <v>450000</v>
      </c>
      <c r="F404" s="94">
        <f t="shared" si="112"/>
        <v>1</v>
      </c>
      <c r="G404" s="106">
        <v>450000</v>
      </c>
      <c r="H404" s="27">
        <f t="shared" si="113"/>
        <v>1</v>
      </c>
      <c r="I404" s="30">
        <f t="shared" si="118"/>
        <v>0</v>
      </c>
      <c r="J404" s="27">
        <f t="shared" si="119"/>
        <v>0</v>
      </c>
    </row>
    <row r="405" spans="1:10">
      <c r="A405" s="28"/>
      <c r="B405" s="20" t="s">
        <v>377</v>
      </c>
      <c r="C405" s="96" t="s">
        <v>378</v>
      </c>
      <c r="D405" s="31" t="s">
        <v>20</v>
      </c>
      <c r="E405" s="93">
        <v>4250000</v>
      </c>
      <c r="F405" s="94">
        <f t="shared" si="112"/>
        <v>1</v>
      </c>
      <c r="G405" s="107">
        <v>4250000</v>
      </c>
      <c r="H405" s="27">
        <f t="shared" si="113"/>
        <v>1</v>
      </c>
      <c r="I405" s="30">
        <f t="shared" si="118"/>
        <v>0</v>
      </c>
      <c r="J405" s="27">
        <f t="shared" si="119"/>
        <v>0</v>
      </c>
    </row>
    <row r="406" spans="1:10">
      <c r="A406" s="28"/>
      <c r="B406" s="20" t="s">
        <v>217</v>
      </c>
      <c r="C406" s="96" t="s">
        <v>379</v>
      </c>
      <c r="D406" s="31" t="s">
        <v>20</v>
      </c>
      <c r="E406" s="93">
        <v>4950000</v>
      </c>
      <c r="F406" s="94">
        <f t="shared" si="112"/>
        <v>1</v>
      </c>
      <c r="G406" s="107">
        <v>4950000</v>
      </c>
      <c r="H406" s="27">
        <f t="shared" si="113"/>
        <v>1</v>
      </c>
      <c r="I406" s="30">
        <f t="shared" si="118"/>
        <v>0</v>
      </c>
      <c r="J406" s="27">
        <f t="shared" si="119"/>
        <v>0</v>
      </c>
    </row>
    <row r="407" spans="1:10">
      <c r="A407" s="28"/>
      <c r="B407" s="20" t="s">
        <v>177</v>
      </c>
      <c r="C407" s="42">
        <v>1</v>
      </c>
      <c r="D407" s="31" t="s">
        <v>23</v>
      </c>
      <c r="E407" s="93">
        <v>300000</v>
      </c>
      <c r="F407" s="94">
        <f t="shared" si="112"/>
        <v>1</v>
      </c>
      <c r="G407" s="107">
        <v>300000</v>
      </c>
      <c r="H407" s="27">
        <f t="shared" si="113"/>
        <v>1</v>
      </c>
      <c r="I407" s="30">
        <f t="shared" si="118"/>
        <v>0</v>
      </c>
      <c r="J407" s="27">
        <f t="shared" si="119"/>
        <v>0</v>
      </c>
    </row>
    <row r="408" spans="1:10">
      <c r="A408" s="28"/>
      <c r="B408" s="20" t="s">
        <v>380</v>
      </c>
      <c r="C408" s="42">
        <v>1</v>
      </c>
      <c r="D408" s="31" t="s">
        <v>23</v>
      </c>
      <c r="E408" s="93">
        <v>500000</v>
      </c>
      <c r="F408" s="94">
        <f t="shared" si="112"/>
        <v>1</v>
      </c>
      <c r="G408" s="107">
        <v>500000</v>
      </c>
      <c r="H408" s="27">
        <f t="shared" si="113"/>
        <v>1</v>
      </c>
      <c r="I408" s="30">
        <f t="shared" si="118"/>
        <v>0</v>
      </c>
      <c r="J408" s="27">
        <f t="shared" si="119"/>
        <v>0</v>
      </c>
    </row>
    <row r="409" spans="1:10">
      <c r="A409" s="28"/>
      <c r="B409" s="31" t="s">
        <v>171</v>
      </c>
      <c r="C409" s="42">
        <v>2</v>
      </c>
      <c r="D409" s="31" t="s">
        <v>163</v>
      </c>
      <c r="E409" s="93">
        <v>500000</v>
      </c>
      <c r="F409" s="94">
        <f t="shared" si="112"/>
        <v>1</v>
      </c>
      <c r="G409" s="93">
        <v>500000</v>
      </c>
      <c r="H409" s="27">
        <f t="shared" si="113"/>
        <v>1</v>
      </c>
      <c r="I409" s="30"/>
      <c r="J409" s="27"/>
    </row>
    <row r="410" spans="1:10">
      <c r="A410" s="28"/>
      <c r="B410" s="20" t="s">
        <v>184</v>
      </c>
      <c r="C410" s="42">
        <v>1</v>
      </c>
      <c r="D410" s="31" t="s">
        <v>23</v>
      </c>
      <c r="E410" s="93">
        <v>180400</v>
      </c>
      <c r="F410" s="94">
        <f t="shared" si="112"/>
        <v>1</v>
      </c>
      <c r="G410" s="93">
        <v>180400</v>
      </c>
      <c r="H410" s="27">
        <f t="shared" si="113"/>
        <v>1</v>
      </c>
      <c r="I410" s="30">
        <f t="shared" ref="I410" si="120">+E410-G410</f>
        <v>0</v>
      </c>
      <c r="J410" s="27">
        <f t="shared" ref="J410" si="121">100%-H410</f>
        <v>0</v>
      </c>
    </row>
    <row r="411" spans="1:10">
      <c r="A411" s="28"/>
      <c r="B411" s="31"/>
      <c r="C411" s="48"/>
      <c r="D411" s="29"/>
      <c r="E411" s="93"/>
      <c r="F411" s="93"/>
      <c r="G411" s="105"/>
      <c r="H411" s="45"/>
      <c r="I411" s="44"/>
      <c r="J411" s="46"/>
    </row>
    <row r="412" spans="1:10">
      <c r="A412" s="28"/>
      <c r="B412" s="11" t="s">
        <v>294</v>
      </c>
      <c r="C412" s="48"/>
      <c r="D412" s="29"/>
      <c r="E412" s="93"/>
      <c r="F412" s="93"/>
      <c r="G412" s="105"/>
      <c r="H412" s="45"/>
      <c r="I412" s="44"/>
      <c r="J412" s="46"/>
    </row>
    <row r="413" spans="1:10">
      <c r="A413" s="28"/>
      <c r="B413" s="29" t="s">
        <v>218</v>
      </c>
      <c r="C413" s="48">
        <v>1</v>
      </c>
      <c r="D413" s="29" t="s">
        <v>23</v>
      </c>
      <c r="E413" s="93">
        <f>SUM(1000000*C413)</f>
        <v>1000000</v>
      </c>
      <c r="F413" s="94">
        <f t="shared" ref="F413:F422" si="122">+H413</f>
        <v>1</v>
      </c>
      <c r="G413" s="105">
        <v>1000000</v>
      </c>
      <c r="H413" s="27">
        <f t="shared" ref="H413:H422" si="123">+G413/E413*100%</f>
        <v>1</v>
      </c>
      <c r="I413" s="30">
        <f t="shared" ref="I413:I422" si="124">+E413-G413</f>
        <v>0</v>
      </c>
      <c r="J413" s="27">
        <f t="shared" ref="J413:J422" si="125">100%-H413</f>
        <v>0</v>
      </c>
    </row>
    <row r="414" spans="1:10">
      <c r="A414" s="28"/>
      <c r="B414" s="29" t="s">
        <v>159</v>
      </c>
      <c r="C414" s="48">
        <v>1</v>
      </c>
      <c r="D414" s="29" t="s">
        <v>23</v>
      </c>
      <c r="E414" s="93">
        <v>1000000</v>
      </c>
      <c r="F414" s="94">
        <f t="shared" si="122"/>
        <v>1</v>
      </c>
      <c r="G414" s="106">
        <v>1000000</v>
      </c>
      <c r="H414" s="27">
        <f t="shared" si="123"/>
        <v>1</v>
      </c>
      <c r="I414" s="30">
        <f t="shared" si="124"/>
        <v>0</v>
      </c>
      <c r="J414" s="27">
        <f t="shared" si="125"/>
        <v>0</v>
      </c>
    </row>
    <row r="415" spans="1:10">
      <c r="A415" s="28"/>
      <c r="B415" s="29" t="s">
        <v>219</v>
      </c>
      <c r="C415" s="48">
        <v>9</v>
      </c>
      <c r="D415" s="29" t="s">
        <v>84</v>
      </c>
      <c r="E415" s="93">
        <v>1350000</v>
      </c>
      <c r="F415" s="94">
        <f t="shared" si="122"/>
        <v>1</v>
      </c>
      <c r="G415" s="106">
        <v>1350000</v>
      </c>
      <c r="H415" s="27">
        <f t="shared" si="123"/>
        <v>1</v>
      </c>
      <c r="I415" s="30">
        <f t="shared" si="124"/>
        <v>0</v>
      </c>
      <c r="J415" s="27">
        <f t="shared" si="125"/>
        <v>0</v>
      </c>
    </row>
    <row r="416" spans="1:10">
      <c r="A416" s="28"/>
      <c r="B416" s="29" t="s">
        <v>220</v>
      </c>
      <c r="C416" s="48">
        <v>2</v>
      </c>
      <c r="D416" s="29" t="s">
        <v>20</v>
      </c>
      <c r="E416" s="93">
        <v>6000000</v>
      </c>
      <c r="F416" s="94">
        <f t="shared" si="122"/>
        <v>1</v>
      </c>
      <c r="G416" s="106">
        <v>6000000</v>
      </c>
      <c r="H416" s="27">
        <f t="shared" si="123"/>
        <v>1</v>
      </c>
      <c r="I416" s="30">
        <f t="shared" si="124"/>
        <v>0</v>
      </c>
      <c r="J416" s="27">
        <f t="shared" si="125"/>
        <v>0</v>
      </c>
    </row>
    <row r="417" spans="1:10">
      <c r="A417" s="28"/>
      <c r="B417" s="29" t="s">
        <v>182</v>
      </c>
      <c r="C417" s="48">
        <v>1</v>
      </c>
      <c r="D417" s="29" t="s">
        <v>23</v>
      </c>
      <c r="E417" s="93">
        <v>2280000</v>
      </c>
      <c r="F417" s="94">
        <f t="shared" si="122"/>
        <v>1</v>
      </c>
      <c r="G417" s="106">
        <v>2280000</v>
      </c>
      <c r="H417" s="27">
        <f t="shared" si="123"/>
        <v>1</v>
      </c>
      <c r="I417" s="30">
        <f t="shared" si="124"/>
        <v>0</v>
      </c>
      <c r="J417" s="27">
        <f t="shared" si="125"/>
        <v>0</v>
      </c>
    </row>
    <row r="418" spans="1:10">
      <c r="A418" s="28"/>
      <c r="B418" s="29" t="s">
        <v>221</v>
      </c>
      <c r="C418" s="48">
        <v>1</v>
      </c>
      <c r="D418" s="29" t="s">
        <v>20</v>
      </c>
      <c r="E418" s="93">
        <v>2500000</v>
      </c>
      <c r="F418" s="94">
        <f t="shared" si="122"/>
        <v>1</v>
      </c>
      <c r="G418" s="105">
        <v>2500000</v>
      </c>
      <c r="H418" s="27">
        <f t="shared" si="123"/>
        <v>1</v>
      </c>
      <c r="I418" s="30">
        <f t="shared" si="124"/>
        <v>0</v>
      </c>
      <c r="J418" s="27">
        <f t="shared" si="125"/>
        <v>0</v>
      </c>
    </row>
    <row r="419" spans="1:10">
      <c r="A419" s="28"/>
      <c r="B419" s="29" t="s">
        <v>222</v>
      </c>
      <c r="C419" s="48">
        <v>8</v>
      </c>
      <c r="D419" s="29" t="s">
        <v>20</v>
      </c>
      <c r="E419" s="93">
        <v>3200000</v>
      </c>
      <c r="F419" s="94">
        <f t="shared" si="122"/>
        <v>1</v>
      </c>
      <c r="G419" s="106">
        <v>3200000</v>
      </c>
      <c r="H419" s="27">
        <f t="shared" si="123"/>
        <v>1</v>
      </c>
      <c r="I419" s="30">
        <f t="shared" si="124"/>
        <v>0</v>
      </c>
      <c r="J419" s="27">
        <f t="shared" si="125"/>
        <v>0</v>
      </c>
    </row>
    <row r="420" spans="1:10">
      <c r="A420" s="28"/>
      <c r="B420" s="29" t="s">
        <v>223</v>
      </c>
      <c r="C420" s="48">
        <v>8</v>
      </c>
      <c r="D420" s="29" t="s">
        <v>20</v>
      </c>
      <c r="E420" s="93">
        <v>3800000</v>
      </c>
      <c r="F420" s="94">
        <f t="shared" si="122"/>
        <v>1</v>
      </c>
      <c r="G420" s="106">
        <v>3800000</v>
      </c>
      <c r="H420" s="27">
        <f t="shared" si="123"/>
        <v>1</v>
      </c>
      <c r="I420" s="30">
        <f t="shared" si="124"/>
        <v>0</v>
      </c>
      <c r="J420" s="27">
        <f t="shared" si="125"/>
        <v>0</v>
      </c>
    </row>
    <row r="421" spans="1:10">
      <c r="A421" s="28"/>
      <c r="B421" s="29" t="s">
        <v>224</v>
      </c>
      <c r="C421" s="48">
        <v>20</v>
      </c>
      <c r="D421" s="29" t="s">
        <v>20</v>
      </c>
      <c r="E421" s="93">
        <v>5000000</v>
      </c>
      <c r="F421" s="94">
        <f t="shared" si="122"/>
        <v>1</v>
      </c>
      <c r="G421" s="106">
        <v>5000000</v>
      </c>
      <c r="H421" s="27">
        <f t="shared" si="123"/>
        <v>1</v>
      </c>
      <c r="I421" s="30">
        <f t="shared" si="124"/>
        <v>0</v>
      </c>
      <c r="J421" s="27">
        <f t="shared" si="125"/>
        <v>0</v>
      </c>
    </row>
    <row r="422" spans="1:10">
      <c r="A422" s="28"/>
      <c r="B422" s="29" t="s">
        <v>225</v>
      </c>
      <c r="C422" s="48">
        <v>1</v>
      </c>
      <c r="D422" s="29" t="s">
        <v>23</v>
      </c>
      <c r="E422" s="93">
        <v>450000</v>
      </c>
      <c r="F422" s="94">
        <f t="shared" si="122"/>
        <v>1</v>
      </c>
      <c r="G422" s="106">
        <v>450000</v>
      </c>
      <c r="H422" s="27">
        <f t="shared" si="123"/>
        <v>1</v>
      </c>
      <c r="I422" s="30">
        <f t="shared" si="124"/>
        <v>0</v>
      </c>
      <c r="J422" s="27">
        <f t="shared" si="125"/>
        <v>0</v>
      </c>
    </row>
    <row r="423" spans="1:10">
      <c r="A423" s="28"/>
      <c r="B423" s="29" t="s">
        <v>226</v>
      </c>
      <c r="C423" s="48"/>
      <c r="D423" s="29"/>
      <c r="E423" s="93"/>
      <c r="F423" s="93"/>
      <c r="G423" s="105"/>
      <c r="H423" s="45"/>
      <c r="I423" s="44"/>
      <c r="J423" s="46"/>
    </row>
    <row r="424" spans="1:10">
      <c r="A424" s="28"/>
      <c r="B424" s="29" t="s">
        <v>227</v>
      </c>
      <c r="C424" s="48">
        <v>20</v>
      </c>
      <c r="D424" s="29" t="s">
        <v>20</v>
      </c>
      <c r="E424" s="93">
        <v>400000</v>
      </c>
      <c r="F424" s="94">
        <f t="shared" ref="F424:F432" si="126">+H424</f>
        <v>1</v>
      </c>
      <c r="G424" s="106">
        <v>400000</v>
      </c>
      <c r="H424" s="27">
        <f>+G424/E424*100%</f>
        <v>1</v>
      </c>
      <c r="I424" s="30">
        <f t="shared" ref="I424:I432" si="127">+E424-G424</f>
        <v>0</v>
      </c>
      <c r="J424" s="27">
        <f t="shared" ref="J424:J432" si="128">100%-H424</f>
        <v>0</v>
      </c>
    </row>
    <row r="425" spans="1:10">
      <c r="A425" s="28"/>
      <c r="B425" s="29" t="s">
        <v>162</v>
      </c>
      <c r="C425" s="48">
        <v>1</v>
      </c>
      <c r="D425" s="29" t="s">
        <v>20</v>
      </c>
      <c r="E425" s="93">
        <v>500000</v>
      </c>
      <c r="F425" s="94">
        <f t="shared" si="126"/>
        <v>1</v>
      </c>
      <c r="G425" s="106">
        <v>500000</v>
      </c>
      <c r="H425" s="27">
        <f>+G425/E425*100%</f>
        <v>1</v>
      </c>
      <c r="I425" s="30">
        <f t="shared" si="127"/>
        <v>0</v>
      </c>
      <c r="J425" s="27">
        <f t="shared" si="128"/>
        <v>0</v>
      </c>
    </row>
    <row r="426" spans="1:10">
      <c r="A426" s="28"/>
      <c r="B426" s="29" t="s">
        <v>184</v>
      </c>
      <c r="C426" s="48">
        <v>1</v>
      </c>
      <c r="D426" s="29" t="s">
        <v>23</v>
      </c>
      <c r="E426" s="93">
        <v>200000</v>
      </c>
      <c r="F426" s="94">
        <f t="shared" si="126"/>
        <v>1</v>
      </c>
      <c r="G426" s="106">
        <v>200000</v>
      </c>
      <c r="H426" s="27">
        <f>+G426/E426*100%</f>
        <v>1</v>
      </c>
      <c r="I426" s="30">
        <f t="shared" si="127"/>
        <v>0</v>
      </c>
      <c r="J426" s="27">
        <f t="shared" si="128"/>
        <v>0</v>
      </c>
    </row>
    <row r="427" spans="1:10">
      <c r="A427" s="28"/>
      <c r="B427" s="29" t="s">
        <v>158</v>
      </c>
      <c r="C427" s="48">
        <v>1</v>
      </c>
      <c r="D427" s="29" t="s">
        <v>23</v>
      </c>
      <c r="E427" s="93">
        <v>250000</v>
      </c>
      <c r="F427" s="94">
        <f t="shared" si="126"/>
        <v>1</v>
      </c>
      <c r="G427" s="106">
        <v>250000</v>
      </c>
      <c r="H427" s="27">
        <f>+G427/E427*100%</f>
        <v>1</v>
      </c>
      <c r="I427" s="30">
        <f t="shared" si="127"/>
        <v>0</v>
      </c>
      <c r="J427" s="27">
        <f t="shared" si="128"/>
        <v>0</v>
      </c>
    </row>
    <row r="428" spans="1:10">
      <c r="A428" s="28"/>
      <c r="B428" s="29" t="s">
        <v>178</v>
      </c>
      <c r="C428" s="48">
        <v>1</v>
      </c>
      <c r="D428" s="29" t="s">
        <v>23</v>
      </c>
      <c r="E428" s="93">
        <v>255600</v>
      </c>
      <c r="F428" s="94">
        <f t="shared" si="126"/>
        <v>1</v>
      </c>
      <c r="G428" s="106">
        <v>255600</v>
      </c>
      <c r="H428" s="27">
        <f>+G428/E428*100%</f>
        <v>1</v>
      </c>
      <c r="I428" s="30">
        <f t="shared" si="127"/>
        <v>0</v>
      </c>
      <c r="J428" s="27">
        <f t="shared" si="128"/>
        <v>0</v>
      </c>
    </row>
    <row r="429" spans="1:10" ht="15.75">
      <c r="A429" s="28"/>
      <c r="B429" s="97" t="s">
        <v>224</v>
      </c>
      <c r="C429" s="96" t="s">
        <v>83</v>
      </c>
      <c r="D429" s="31" t="s">
        <v>20</v>
      </c>
      <c r="E429" s="93">
        <v>1750000</v>
      </c>
      <c r="F429" s="94">
        <f t="shared" si="126"/>
        <v>1</v>
      </c>
      <c r="G429" s="107">
        <v>1750000</v>
      </c>
      <c r="H429" s="27">
        <f t="shared" ref="H429:H432" si="129">+G429/E429*100%</f>
        <v>1</v>
      </c>
      <c r="I429" s="30">
        <f t="shared" si="127"/>
        <v>0</v>
      </c>
      <c r="J429" s="27">
        <f t="shared" si="128"/>
        <v>0</v>
      </c>
    </row>
    <row r="430" spans="1:10" ht="15.75">
      <c r="A430" s="28"/>
      <c r="B430" s="97" t="s">
        <v>286</v>
      </c>
      <c r="C430" s="48">
        <v>1</v>
      </c>
      <c r="D430" s="29" t="s">
        <v>20</v>
      </c>
      <c r="E430" s="93">
        <v>150000</v>
      </c>
      <c r="F430" s="94">
        <f t="shared" si="126"/>
        <v>1</v>
      </c>
      <c r="G430" s="107">
        <v>150000</v>
      </c>
      <c r="H430" s="27">
        <f t="shared" si="129"/>
        <v>1</v>
      </c>
      <c r="I430" s="30">
        <f t="shared" si="127"/>
        <v>0</v>
      </c>
      <c r="J430" s="27">
        <f t="shared" si="128"/>
        <v>0</v>
      </c>
    </row>
    <row r="431" spans="1:10" ht="15.75">
      <c r="A431" s="28"/>
      <c r="B431" s="97" t="s">
        <v>197</v>
      </c>
      <c r="C431" s="96" t="s">
        <v>381</v>
      </c>
      <c r="D431" s="31" t="s">
        <v>20</v>
      </c>
      <c r="E431" s="93">
        <v>8100000</v>
      </c>
      <c r="F431" s="94">
        <f t="shared" si="126"/>
        <v>1</v>
      </c>
      <c r="G431" s="107">
        <v>8100000</v>
      </c>
      <c r="H431" s="27">
        <f t="shared" si="129"/>
        <v>1</v>
      </c>
      <c r="I431" s="30">
        <f t="shared" si="127"/>
        <v>0</v>
      </c>
      <c r="J431" s="27">
        <f t="shared" si="128"/>
        <v>0</v>
      </c>
    </row>
    <row r="432" spans="1:10" ht="15.75">
      <c r="A432" s="28"/>
      <c r="B432" s="97" t="s">
        <v>405</v>
      </c>
      <c r="C432" s="48">
        <v>40</v>
      </c>
      <c r="D432" s="29" t="s">
        <v>20</v>
      </c>
      <c r="E432" s="93">
        <v>1814400</v>
      </c>
      <c r="F432" s="94">
        <f t="shared" si="126"/>
        <v>1</v>
      </c>
      <c r="G432" s="93">
        <v>1814400</v>
      </c>
      <c r="H432" s="27">
        <f t="shared" si="129"/>
        <v>1</v>
      </c>
      <c r="I432" s="30">
        <f t="shared" si="127"/>
        <v>0</v>
      </c>
      <c r="J432" s="27">
        <f t="shared" si="128"/>
        <v>0</v>
      </c>
    </row>
    <row r="433" spans="1:10">
      <c r="A433" s="28"/>
      <c r="B433" s="29"/>
      <c r="C433" s="48"/>
      <c r="D433" s="29"/>
      <c r="E433" s="93"/>
      <c r="F433" s="93"/>
      <c r="G433" s="105"/>
      <c r="H433" s="27"/>
      <c r="I433" s="44"/>
      <c r="J433" s="46"/>
    </row>
    <row r="434" spans="1:10">
      <c r="A434" s="28"/>
      <c r="B434" s="11" t="s">
        <v>295</v>
      </c>
      <c r="C434" s="48"/>
      <c r="D434" s="29"/>
      <c r="E434" s="93"/>
      <c r="F434" s="93"/>
      <c r="G434" s="105"/>
      <c r="H434" s="45"/>
      <c r="I434" s="44"/>
      <c r="J434" s="46"/>
    </row>
    <row r="435" spans="1:10">
      <c r="A435" s="28"/>
      <c r="B435" s="31" t="s">
        <v>195</v>
      </c>
      <c r="C435" s="42">
        <v>100</v>
      </c>
      <c r="D435" s="31" t="s">
        <v>205</v>
      </c>
      <c r="E435" s="93">
        <v>1500000</v>
      </c>
      <c r="F435" s="94">
        <f t="shared" ref="F435:F452" si="130">+H435</f>
        <v>1</v>
      </c>
      <c r="G435" s="106">
        <v>1500000</v>
      </c>
      <c r="H435" s="27">
        <f t="shared" ref="H435:H452" si="131">+G435/E435*100%</f>
        <v>1</v>
      </c>
      <c r="I435" s="30">
        <f t="shared" ref="I435:I452" si="132">+E435-G435</f>
        <v>0</v>
      </c>
      <c r="J435" s="27">
        <f t="shared" ref="J435:J452" si="133">100%-H435</f>
        <v>0</v>
      </c>
    </row>
    <row r="436" spans="1:10">
      <c r="A436" s="28"/>
      <c r="B436" s="31" t="s">
        <v>196</v>
      </c>
      <c r="C436" s="42">
        <v>200</v>
      </c>
      <c r="D436" s="31" t="s">
        <v>205</v>
      </c>
      <c r="E436" s="93">
        <v>2000000</v>
      </c>
      <c r="F436" s="94">
        <f t="shared" si="130"/>
        <v>1</v>
      </c>
      <c r="G436" s="106">
        <v>2000000</v>
      </c>
      <c r="H436" s="27">
        <f t="shared" si="131"/>
        <v>1</v>
      </c>
      <c r="I436" s="30">
        <f t="shared" si="132"/>
        <v>0</v>
      </c>
      <c r="J436" s="27">
        <f t="shared" si="133"/>
        <v>0</v>
      </c>
    </row>
    <row r="437" spans="1:10">
      <c r="A437" s="28"/>
      <c r="B437" s="31" t="s">
        <v>169</v>
      </c>
      <c r="C437" s="42">
        <v>10</v>
      </c>
      <c r="D437" s="31" t="s">
        <v>170</v>
      </c>
      <c r="E437" s="93">
        <v>1000000</v>
      </c>
      <c r="F437" s="94">
        <f t="shared" si="130"/>
        <v>1</v>
      </c>
      <c r="G437" s="106">
        <v>1000000</v>
      </c>
      <c r="H437" s="27">
        <f t="shared" si="131"/>
        <v>1</v>
      </c>
      <c r="I437" s="30">
        <f t="shared" si="132"/>
        <v>0</v>
      </c>
      <c r="J437" s="27">
        <f t="shared" si="133"/>
        <v>0</v>
      </c>
    </row>
    <row r="438" spans="1:10">
      <c r="A438" s="28"/>
      <c r="B438" s="31" t="s">
        <v>217</v>
      </c>
      <c r="C438" s="42">
        <v>11</v>
      </c>
      <c r="D438" s="31" t="s">
        <v>163</v>
      </c>
      <c r="E438" s="93">
        <v>5500000</v>
      </c>
      <c r="F438" s="94">
        <f t="shared" si="130"/>
        <v>1</v>
      </c>
      <c r="G438" s="106">
        <v>5500000</v>
      </c>
      <c r="H438" s="27">
        <f t="shared" si="131"/>
        <v>1</v>
      </c>
      <c r="I438" s="30">
        <f t="shared" si="132"/>
        <v>0</v>
      </c>
      <c r="J438" s="27">
        <f t="shared" si="133"/>
        <v>0</v>
      </c>
    </row>
    <row r="439" spans="1:10">
      <c r="A439" s="28"/>
      <c r="B439" s="31" t="s">
        <v>171</v>
      </c>
      <c r="C439" s="42">
        <v>30</v>
      </c>
      <c r="D439" s="31" t="s">
        <v>163</v>
      </c>
      <c r="E439" s="93">
        <v>7500000</v>
      </c>
      <c r="F439" s="94">
        <f t="shared" si="130"/>
        <v>1</v>
      </c>
      <c r="G439" s="106">
        <v>7500000</v>
      </c>
      <c r="H439" s="27">
        <f t="shared" si="131"/>
        <v>1</v>
      </c>
      <c r="I439" s="30">
        <f t="shared" si="132"/>
        <v>0</v>
      </c>
      <c r="J439" s="27">
        <f t="shared" si="133"/>
        <v>0</v>
      </c>
    </row>
    <row r="440" spans="1:10">
      <c r="A440" s="28"/>
      <c r="B440" s="31" t="s">
        <v>190</v>
      </c>
      <c r="C440" s="42">
        <v>1</v>
      </c>
      <c r="D440" s="31" t="s">
        <v>163</v>
      </c>
      <c r="E440" s="93">
        <v>340200</v>
      </c>
      <c r="F440" s="94">
        <f t="shared" si="130"/>
        <v>1</v>
      </c>
      <c r="G440" s="106">
        <v>340200</v>
      </c>
      <c r="H440" s="27">
        <f t="shared" si="131"/>
        <v>1</v>
      </c>
      <c r="I440" s="30">
        <f t="shared" si="132"/>
        <v>0</v>
      </c>
      <c r="J440" s="27">
        <f t="shared" si="133"/>
        <v>0</v>
      </c>
    </row>
    <row r="441" spans="1:10">
      <c r="A441" s="28"/>
      <c r="B441" s="31" t="s">
        <v>158</v>
      </c>
      <c r="C441" s="42">
        <v>1</v>
      </c>
      <c r="D441" s="31" t="s">
        <v>157</v>
      </c>
      <c r="E441" s="93">
        <v>370000</v>
      </c>
      <c r="F441" s="94">
        <f t="shared" si="130"/>
        <v>1</v>
      </c>
      <c r="G441" s="106">
        <v>370000</v>
      </c>
      <c r="H441" s="27">
        <f t="shared" si="131"/>
        <v>1</v>
      </c>
      <c r="I441" s="30">
        <f t="shared" si="132"/>
        <v>0</v>
      </c>
      <c r="J441" s="27">
        <f t="shared" si="133"/>
        <v>0</v>
      </c>
    </row>
    <row r="442" spans="1:10">
      <c r="A442" s="28"/>
      <c r="B442" s="31" t="s">
        <v>228</v>
      </c>
      <c r="C442" s="42">
        <v>1</v>
      </c>
      <c r="D442" s="31" t="s">
        <v>157</v>
      </c>
      <c r="E442" s="93">
        <v>559800</v>
      </c>
      <c r="F442" s="94">
        <f t="shared" si="130"/>
        <v>1</v>
      </c>
      <c r="G442" s="106">
        <v>559800</v>
      </c>
      <c r="H442" s="27">
        <f t="shared" si="131"/>
        <v>1</v>
      </c>
      <c r="I442" s="30">
        <f t="shared" si="132"/>
        <v>0</v>
      </c>
      <c r="J442" s="27">
        <f t="shared" si="133"/>
        <v>0</v>
      </c>
    </row>
    <row r="443" spans="1:10">
      <c r="A443" s="28"/>
      <c r="B443" s="31" t="s">
        <v>182</v>
      </c>
      <c r="C443" s="42">
        <v>1</v>
      </c>
      <c r="D443" s="31" t="s">
        <v>157</v>
      </c>
      <c r="E443" s="93">
        <v>2280000</v>
      </c>
      <c r="F443" s="94">
        <f t="shared" si="130"/>
        <v>1</v>
      </c>
      <c r="G443" s="106">
        <v>2280000</v>
      </c>
      <c r="H443" s="27">
        <f t="shared" si="131"/>
        <v>1</v>
      </c>
      <c r="I443" s="30">
        <f t="shared" si="132"/>
        <v>0</v>
      </c>
      <c r="J443" s="27">
        <f t="shared" si="133"/>
        <v>0</v>
      </c>
    </row>
    <row r="444" spans="1:10">
      <c r="A444" s="28"/>
      <c r="B444" s="31" t="s">
        <v>187</v>
      </c>
      <c r="C444" s="42">
        <v>2</v>
      </c>
      <c r="D444" s="31" t="s">
        <v>20</v>
      </c>
      <c r="E444" s="93">
        <v>6000000</v>
      </c>
      <c r="F444" s="94">
        <f t="shared" si="130"/>
        <v>1</v>
      </c>
      <c r="G444" s="106">
        <v>6000000</v>
      </c>
      <c r="H444" s="27">
        <f t="shared" si="131"/>
        <v>1</v>
      </c>
      <c r="I444" s="30">
        <f t="shared" si="132"/>
        <v>0</v>
      </c>
      <c r="J444" s="27">
        <f t="shared" si="133"/>
        <v>0</v>
      </c>
    </row>
    <row r="445" spans="1:10">
      <c r="A445" s="28"/>
      <c r="B445" s="31" t="s">
        <v>176</v>
      </c>
      <c r="C445" s="42">
        <v>1</v>
      </c>
      <c r="D445" s="31" t="s">
        <v>23</v>
      </c>
      <c r="E445" s="93">
        <v>2500000</v>
      </c>
      <c r="F445" s="94">
        <f t="shared" si="130"/>
        <v>1</v>
      </c>
      <c r="G445" s="105">
        <v>2500000</v>
      </c>
      <c r="H445" s="27">
        <f t="shared" si="131"/>
        <v>1</v>
      </c>
      <c r="I445" s="30">
        <f t="shared" si="132"/>
        <v>0</v>
      </c>
      <c r="J445" s="27">
        <f t="shared" si="133"/>
        <v>0</v>
      </c>
    </row>
    <row r="446" spans="1:10">
      <c r="A446" s="28"/>
      <c r="B446" s="31" t="s">
        <v>177</v>
      </c>
      <c r="C446" s="42">
        <v>1</v>
      </c>
      <c r="D446" s="31" t="s">
        <v>23</v>
      </c>
      <c r="E446" s="93">
        <v>450000</v>
      </c>
      <c r="F446" s="94">
        <f t="shared" si="130"/>
        <v>1</v>
      </c>
      <c r="G446" s="106">
        <v>450000</v>
      </c>
      <c r="H446" s="27">
        <f t="shared" si="131"/>
        <v>1</v>
      </c>
      <c r="I446" s="30">
        <f t="shared" si="132"/>
        <v>0</v>
      </c>
      <c r="J446" s="27">
        <f t="shared" si="133"/>
        <v>0</v>
      </c>
    </row>
    <row r="447" spans="1:10" ht="15.75">
      <c r="A447" s="28"/>
      <c r="B447" s="97" t="s">
        <v>382</v>
      </c>
      <c r="C447" s="96" t="s">
        <v>383</v>
      </c>
      <c r="D447" s="31" t="s">
        <v>20</v>
      </c>
      <c r="E447" s="93">
        <v>2250000</v>
      </c>
      <c r="F447" s="94">
        <f t="shared" si="130"/>
        <v>1</v>
      </c>
      <c r="G447" s="107">
        <v>2250000</v>
      </c>
      <c r="H447" s="27">
        <f t="shared" si="131"/>
        <v>1</v>
      </c>
      <c r="I447" s="30">
        <f t="shared" si="132"/>
        <v>0</v>
      </c>
      <c r="J447" s="27">
        <f t="shared" si="133"/>
        <v>0</v>
      </c>
    </row>
    <row r="448" spans="1:10" ht="15.75">
      <c r="A448" s="28"/>
      <c r="B448" s="97" t="s">
        <v>184</v>
      </c>
      <c r="C448" s="42">
        <v>1</v>
      </c>
      <c r="D448" s="31" t="s">
        <v>23</v>
      </c>
      <c r="E448" s="93">
        <v>250000</v>
      </c>
      <c r="F448" s="94">
        <f t="shared" si="130"/>
        <v>1</v>
      </c>
      <c r="G448" s="107">
        <v>250000</v>
      </c>
      <c r="H448" s="27">
        <f t="shared" si="131"/>
        <v>1</v>
      </c>
      <c r="I448" s="30">
        <f t="shared" si="132"/>
        <v>0</v>
      </c>
      <c r="J448" s="27">
        <f t="shared" si="133"/>
        <v>0</v>
      </c>
    </row>
    <row r="449" spans="1:10" ht="15.75">
      <c r="A449" s="28"/>
      <c r="B449" s="97" t="s">
        <v>177</v>
      </c>
      <c r="C449" s="42">
        <v>1</v>
      </c>
      <c r="D449" s="31" t="s">
        <v>23</v>
      </c>
      <c r="E449" s="93">
        <v>300000</v>
      </c>
      <c r="F449" s="94">
        <f t="shared" si="130"/>
        <v>1</v>
      </c>
      <c r="G449" s="107">
        <v>300000</v>
      </c>
      <c r="H449" s="27">
        <f t="shared" si="131"/>
        <v>1</v>
      </c>
      <c r="I449" s="30">
        <f t="shared" si="132"/>
        <v>0</v>
      </c>
      <c r="J449" s="27">
        <f t="shared" si="133"/>
        <v>0</v>
      </c>
    </row>
    <row r="450" spans="1:10" ht="15.75">
      <c r="A450" s="28"/>
      <c r="B450" s="97" t="s">
        <v>384</v>
      </c>
      <c r="C450" s="42">
        <v>1</v>
      </c>
      <c r="D450" s="31" t="s">
        <v>23</v>
      </c>
      <c r="E450" s="93">
        <v>3500000</v>
      </c>
      <c r="F450" s="94">
        <f t="shared" si="130"/>
        <v>1</v>
      </c>
      <c r="G450" s="107">
        <v>3500000</v>
      </c>
      <c r="H450" s="27">
        <f t="shared" si="131"/>
        <v>1</v>
      </c>
      <c r="I450" s="30">
        <f t="shared" si="132"/>
        <v>0</v>
      </c>
      <c r="J450" s="27">
        <f t="shared" si="133"/>
        <v>0</v>
      </c>
    </row>
    <row r="451" spans="1:10" ht="15.75">
      <c r="A451" s="28"/>
      <c r="B451" s="97" t="s">
        <v>385</v>
      </c>
      <c r="C451" s="42">
        <v>1</v>
      </c>
      <c r="D451" s="31" t="s">
        <v>23</v>
      </c>
      <c r="E451" s="93">
        <v>500000</v>
      </c>
      <c r="F451" s="94">
        <f t="shared" si="130"/>
        <v>1</v>
      </c>
      <c r="G451" s="107">
        <v>500000</v>
      </c>
      <c r="H451" s="27">
        <f t="shared" si="131"/>
        <v>1</v>
      </c>
      <c r="I451" s="30">
        <f t="shared" si="132"/>
        <v>0</v>
      </c>
      <c r="J451" s="27">
        <f t="shared" si="133"/>
        <v>0</v>
      </c>
    </row>
    <row r="452" spans="1:10" ht="15.75">
      <c r="A452" s="28"/>
      <c r="B452" s="97" t="s">
        <v>386</v>
      </c>
      <c r="C452" s="42">
        <v>1</v>
      </c>
      <c r="D452" s="31" t="s">
        <v>23</v>
      </c>
      <c r="E452" s="93">
        <v>3200000</v>
      </c>
      <c r="F452" s="94">
        <f t="shared" si="130"/>
        <v>1</v>
      </c>
      <c r="G452" s="107">
        <v>3200000</v>
      </c>
      <c r="H452" s="27">
        <f t="shared" si="131"/>
        <v>1</v>
      </c>
      <c r="I452" s="30">
        <f t="shared" si="132"/>
        <v>0</v>
      </c>
      <c r="J452" s="27">
        <f t="shared" si="133"/>
        <v>0</v>
      </c>
    </row>
    <row r="453" spans="1:10" ht="15.75">
      <c r="A453" s="28"/>
      <c r="B453" s="97"/>
      <c r="C453" s="42"/>
      <c r="D453" s="31"/>
      <c r="E453" s="93"/>
      <c r="F453" s="93"/>
      <c r="G453" s="105"/>
      <c r="H453" s="27"/>
      <c r="I453" s="44"/>
      <c r="J453" s="46"/>
    </row>
    <row r="454" spans="1:10">
      <c r="A454" s="28"/>
      <c r="B454" s="11" t="s">
        <v>296</v>
      </c>
      <c r="C454" s="48"/>
      <c r="D454" s="29"/>
      <c r="E454" s="93"/>
      <c r="F454" s="93"/>
      <c r="G454" s="105"/>
      <c r="H454" s="45"/>
      <c r="I454" s="44"/>
      <c r="J454" s="46"/>
    </row>
    <row r="455" spans="1:10">
      <c r="A455" s="28"/>
      <c r="B455" s="31" t="s">
        <v>195</v>
      </c>
      <c r="C455" s="42">
        <v>100</v>
      </c>
      <c r="D455" s="31" t="s">
        <v>205</v>
      </c>
      <c r="E455" s="93">
        <v>2000000</v>
      </c>
      <c r="F455" s="94">
        <f t="shared" ref="F455:F473" si="134">+H455</f>
        <v>1</v>
      </c>
      <c r="G455" s="106">
        <v>2000000</v>
      </c>
      <c r="H455" s="27">
        <f t="shared" ref="H455:H473" si="135">+G455/E455*100%</f>
        <v>1</v>
      </c>
      <c r="I455" s="30">
        <f t="shared" ref="I455:I473" si="136">+E455-G455</f>
        <v>0</v>
      </c>
      <c r="J455" s="27">
        <f t="shared" ref="J455:J473" si="137">100%-H455</f>
        <v>0</v>
      </c>
    </row>
    <row r="456" spans="1:10">
      <c r="A456" s="28"/>
      <c r="B456" s="31" t="s">
        <v>196</v>
      </c>
      <c r="C456" s="42">
        <v>100</v>
      </c>
      <c r="D456" s="31" t="s">
        <v>205</v>
      </c>
      <c r="E456" s="93">
        <v>2000000</v>
      </c>
      <c r="F456" s="94">
        <f t="shared" si="134"/>
        <v>1</v>
      </c>
      <c r="G456" s="106">
        <v>2000000</v>
      </c>
      <c r="H456" s="27">
        <f t="shared" si="135"/>
        <v>1</v>
      </c>
      <c r="I456" s="30">
        <f t="shared" si="136"/>
        <v>0</v>
      </c>
      <c r="J456" s="27">
        <f t="shared" si="137"/>
        <v>0</v>
      </c>
    </row>
    <row r="457" spans="1:10">
      <c r="A457" s="28"/>
      <c r="B457" s="31" t="s">
        <v>169</v>
      </c>
      <c r="C457" s="42">
        <v>10</v>
      </c>
      <c r="D457" s="31" t="s">
        <v>170</v>
      </c>
      <c r="E457" s="93">
        <v>2000000</v>
      </c>
      <c r="F457" s="94">
        <f t="shared" si="134"/>
        <v>1</v>
      </c>
      <c r="G457" s="106">
        <v>2000000</v>
      </c>
      <c r="H457" s="27">
        <f t="shared" si="135"/>
        <v>1</v>
      </c>
      <c r="I457" s="30">
        <f t="shared" si="136"/>
        <v>0</v>
      </c>
      <c r="J457" s="27">
        <f t="shared" si="137"/>
        <v>0</v>
      </c>
    </row>
    <row r="458" spans="1:10">
      <c r="A458" s="28"/>
      <c r="B458" s="31" t="s">
        <v>217</v>
      </c>
      <c r="C458" s="42">
        <v>10</v>
      </c>
      <c r="D458" s="31" t="s">
        <v>163</v>
      </c>
      <c r="E458" s="93">
        <v>5000000</v>
      </c>
      <c r="F458" s="94">
        <f t="shared" si="134"/>
        <v>1</v>
      </c>
      <c r="G458" s="106">
        <v>5000000</v>
      </c>
      <c r="H458" s="27">
        <f t="shared" si="135"/>
        <v>1</v>
      </c>
      <c r="I458" s="30">
        <f t="shared" si="136"/>
        <v>0</v>
      </c>
      <c r="J458" s="27">
        <f t="shared" si="137"/>
        <v>0</v>
      </c>
    </row>
    <row r="459" spans="1:10">
      <c r="A459" s="28"/>
      <c r="B459" s="31" t="s">
        <v>171</v>
      </c>
      <c r="C459" s="42">
        <v>10</v>
      </c>
      <c r="D459" s="31" t="s">
        <v>163</v>
      </c>
      <c r="E459" s="93">
        <v>2500000</v>
      </c>
      <c r="F459" s="94">
        <f t="shared" si="134"/>
        <v>1</v>
      </c>
      <c r="G459" s="106">
        <v>2500000</v>
      </c>
      <c r="H459" s="27">
        <f t="shared" si="135"/>
        <v>1</v>
      </c>
      <c r="I459" s="30">
        <f t="shared" si="136"/>
        <v>0</v>
      </c>
      <c r="J459" s="27">
        <f t="shared" si="137"/>
        <v>0</v>
      </c>
    </row>
    <row r="460" spans="1:10">
      <c r="A460" s="28"/>
      <c r="B460" s="31" t="s">
        <v>158</v>
      </c>
      <c r="C460" s="42">
        <v>1</v>
      </c>
      <c r="D460" s="31" t="s">
        <v>157</v>
      </c>
      <c r="E460" s="93">
        <v>401000</v>
      </c>
      <c r="F460" s="94">
        <f t="shared" si="134"/>
        <v>1</v>
      </c>
      <c r="G460" s="106">
        <v>401000</v>
      </c>
      <c r="H460" s="27">
        <f t="shared" si="135"/>
        <v>1</v>
      </c>
      <c r="I460" s="30">
        <f t="shared" si="136"/>
        <v>0</v>
      </c>
      <c r="J460" s="27">
        <f t="shared" si="137"/>
        <v>0</v>
      </c>
    </row>
    <row r="461" spans="1:10">
      <c r="A461" s="28"/>
      <c r="B461" s="31" t="s">
        <v>229</v>
      </c>
      <c r="C461" s="42">
        <v>1</v>
      </c>
      <c r="D461" s="31" t="s">
        <v>157</v>
      </c>
      <c r="E461" s="93">
        <v>504800</v>
      </c>
      <c r="F461" s="94">
        <f t="shared" si="134"/>
        <v>1</v>
      </c>
      <c r="G461" s="106">
        <v>504800</v>
      </c>
      <c r="H461" s="27">
        <f t="shared" si="135"/>
        <v>1</v>
      </c>
      <c r="I461" s="30">
        <f t="shared" si="136"/>
        <v>0</v>
      </c>
      <c r="J461" s="27">
        <f t="shared" si="137"/>
        <v>0</v>
      </c>
    </row>
    <row r="462" spans="1:10">
      <c r="A462" s="28"/>
      <c r="B462" s="31" t="s">
        <v>182</v>
      </c>
      <c r="C462" s="42">
        <v>1</v>
      </c>
      <c r="D462" s="31" t="s">
        <v>157</v>
      </c>
      <c r="E462" s="93">
        <v>2280000</v>
      </c>
      <c r="F462" s="94">
        <f t="shared" si="134"/>
        <v>1</v>
      </c>
      <c r="G462" s="106">
        <v>2280000</v>
      </c>
      <c r="H462" s="27">
        <f t="shared" si="135"/>
        <v>1</v>
      </c>
      <c r="I462" s="30">
        <f t="shared" si="136"/>
        <v>0</v>
      </c>
      <c r="J462" s="27">
        <f t="shared" si="137"/>
        <v>0</v>
      </c>
    </row>
    <row r="463" spans="1:10">
      <c r="A463" s="28"/>
      <c r="B463" s="31" t="s">
        <v>230</v>
      </c>
      <c r="C463" s="42">
        <v>1</v>
      </c>
      <c r="D463" s="31" t="s">
        <v>157</v>
      </c>
      <c r="E463" s="93">
        <v>3000000</v>
      </c>
      <c r="F463" s="94">
        <f t="shared" si="134"/>
        <v>1</v>
      </c>
      <c r="G463" s="106">
        <v>3000000</v>
      </c>
      <c r="H463" s="27">
        <f t="shared" si="135"/>
        <v>1</v>
      </c>
      <c r="I463" s="30">
        <f t="shared" si="136"/>
        <v>0</v>
      </c>
      <c r="J463" s="27">
        <f t="shared" si="137"/>
        <v>0</v>
      </c>
    </row>
    <row r="464" spans="1:10">
      <c r="A464" s="28"/>
      <c r="B464" s="31" t="s">
        <v>231</v>
      </c>
      <c r="C464" s="42">
        <v>1</v>
      </c>
      <c r="D464" s="31" t="s">
        <v>157</v>
      </c>
      <c r="E464" s="93">
        <v>3000000</v>
      </c>
      <c r="F464" s="94">
        <f t="shared" si="134"/>
        <v>1</v>
      </c>
      <c r="G464" s="106">
        <v>3000000</v>
      </c>
      <c r="H464" s="27">
        <f t="shared" si="135"/>
        <v>1</v>
      </c>
      <c r="I464" s="30">
        <f t="shared" si="136"/>
        <v>0</v>
      </c>
      <c r="J464" s="27">
        <f t="shared" si="137"/>
        <v>0</v>
      </c>
    </row>
    <row r="465" spans="1:10">
      <c r="A465" s="28"/>
      <c r="B465" s="31" t="s">
        <v>206</v>
      </c>
      <c r="C465" s="42">
        <v>1</v>
      </c>
      <c r="D465" s="31" t="s">
        <v>157</v>
      </c>
      <c r="E465" s="93">
        <v>3457000</v>
      </c>
      <c r="F465" s="94">
        <f t="shared" si="134"/>
        <v>1</v>
      </c>
      <c r="G465" s="106">
        <v>3457000</v>
      </c>
      <c r="H465" s="27">
        <f t="shared" si="135"/>
        <v>1</v>
      </c>
      <c r="I465" s="30">
        <f t="shared" si="136"/>
        <v>0</v>
      </c>
      <c r="J465" s="27">
        <f t="shared" si="137"/>
        <v>0</v>
      </c>
    </row>
    <row r="466" spans="1:10">
      <c r="A466" s="28"/>
      <c r="B466" s="31" t="s">
        <v>176</v>
      </c>
      <c r="C466" s="42">
        <v>1</v>
      </c>
      <c r="D466" s="31" t="s">
        <v>23</v>
      </c>
      <c r="E466" s="93">
        <v>2500000</v>
      </c>
      <c r="F466" s="94">
        <f t="shared" si="134"/>
        <v>1</v>
      </c>
      <c r="G466" s="105">
        <v>2500000</v>
      </c>
      <c r="H466" s="27">
        <f t="shared" si="135"/>
        <v>1</v>
      </c>
      <c r="I466" s="30">
        <f t="shared" si="136"/>
        <v>0</v>
      </c>
      <c r="J466" s="27">
        <f t="shared" si="137"/>
        <v>0</v>
      </c>
    </row>
    <row r="467" spans="1:10">
      <c r="A467" s="28"/>
      <c r="B467" s="31" t="s">
        <v>177</v>
      </c>
      <c r="C467" s="42">
        <v>1</v>
      </c>
      <c r="D467" s="31" t="s">
        <v>23</v>
      </c>
      <c r="E467" s="93">
        <v>450000</v>
      </c>
      <c r="F467" s="94">
        <f t="shared" si="134"/>
        <v>1</v>
      </c>
      <c r="G467" s="106">
        <v>450000</v>
      </c>
      <c r="H467" s="27">
        <f t="shared" si="135"/>
        <v>1</v>
      </c>
      <c r="I467" s="30">
        <f t="shared" si="136"/>
        <v>0</v>
      </c>
      <c r="J467" s="27">
        <f t="shared" si="137"/>
        <v>0</v>
      </c>
    </row>
    <row r="468" spans="1:10">
      <c r="A468" s="28"/>
      <c r="B468" s="20" t="s">
        <v>367</v>
      </c>
      <c r="C468" s="42">
        <v>1</v>
      </c>
      <c r="D468" s="31" t="s">
        <v>23</v>
      </c>
      <c r="E468" s="93">
        <v>3000000</v>
      </c>
      <c r="F468" s="94">
        <f t="shared" si="134"/>
        <v>1</v>
      </c>
      <c r="G468" s="107">
        <v>3000000</v>
      </c>
      <c r="H468" s="27">
        <f t="shared" si="135"/>
        <v>1</v>
      </c>
      <c r="I468" s="30">
        <f t="shared" si="136"/>
        <v>0</v>
      </c>
      <c r="J468" s="27">
        <f t="shared" si="137"/>
        <v>0</v>
      </c>
    </row>
    <row r="469" spans="1:10">
      <c r="A469" s="28"/>
      <c r="B469" s="20" t="s">
        <v>387</v>
      </c>
      <c r="C469" s="96" t="s">
        <v>319</v>
      </c>
      <c r="D469" s="31" t="s">
        <v>20</v>
      </c>
      <c r="E469" s="93">
        <v>2700000</v>
      </c>
      <c r="F469" s="94">
        <f t="shared" si="134"/>
        <v>1</v>
      </c>
      <c r="G469" s="107">
        <v>2700000</v>
      </c>
      <c r="H469" s="27">
        <f t="shared" si="135"/>
        <v>1</v>
      </c>
      <c r="I469" s="30">
        <f t="shared" si="136"/>
        <v>0</v>
      </c>
      <c r="J469" s="27">
        <f t="shared" si="137"/>
        <v>0</v>
      </c>
    </row>
    <row r="470" spans="1:10">
      <c r="A470" s="28"/>
      <c r="B470" s="20" t="s">
        <v>171</v>
      </c>
      <c r="C470" s="96" t="s">
        <v>320</v>
      </c>
      <c r="D470" s="31" t="s">
        <v>20</v>
      </c>
      <c r="E470" s="93">
        <v>2000000</v>
      </c>
      <c r="F470" s="94">
        <f t="shared" si="134"/>
        <v>1</v>
      </c>
      <c r="G470" s="107">
        <v>2000000</v>
      </c>
      <c r="H470" s="27">
        <f t="shared" si="135"/>
        <v>1</v>
      </c>
      <c r="I470" s="30">
        <f t="shared" si="136"/>
        <v>0</v>
      </c>
      <c r="J470" s="27">
        <f t="shared" si="137"/>
        <v>0</v>
      </c>
    </row>
    <row r="471" spans="1:10">
      <c r="A471" s="28"/>
      <c r="B471" s="20" t="s">
        <v>304</v>
      </c>
      <c r="C471" s="42">
        <v>1</v>
      </c>
      <c r="D471" s="31" t="s">
        <v>23</v>
      </c>
      <c r="E471" s="93">
        <v>1500000</v>
      </c>
      <c r="F471" s="94">
        <f t="shared" si="134"/>
        <v>1</v>
      </c>
      <c r="G471" s="107">
        <v>1500000</v>
      </c>
      <c r="H471" s="27">
        <f t="shared" si="135"/>
        <v>1</v>
      </c>
      <c r="I471" s="30">
        <f t="shared" si="136"/>
        <v>0</v>
      </c>
      <c r="J471" s="27">
        <f t="shared" si="137"/>
        <v>0</v>
      </c>
    </row>
    <row r="472" spans="1:10">
      <c r="A472" s="28"/>
      <c r="B472" s="20" t="s">
        <v>365</v>
      </c>
      <c r="C472" s="42">
        <v>1</v>
      </c>
      <c r="D472" s="31" t="s">
        <v>23</v>
      </c>
      <c r="E472" s="93">
        <v>800000</v>
      </c>
      <c r="F472" s="94">
        <f t="shared" si="134"/>
        <v>1</v>
      </c>
      <c r="G472" s="107">
        <v>800000</v>
      </c>
      <c r="H472" s="27">
        <f t="shared" si="135"/>
        <v>1</v>
      </c>
      <c r="I472" s="30">
        <f t="shared" si="136"/>
        <v>0</v>
      </c>
      <c r="J472" s="27">
        <f t="shared" si="137"/>
        <v>0</v>
      </c>
    </row>
    <row r="473" spans="1:10">
      <c r="A473" s="28"/>
      <c r="B473" s="111" t="s">
        <v>406</v>
      </c>
      <c r="C473" s="42">
        <v>4</v>
      </c>
      <c r="D473" s="31" t="s">
        <v>163</v>
      </c>
      <c r="E473" s="93">
        <v>907200</v>
      </c>
      <c r="F473" s="94">
        <f t="shared" si="134"/>
        <v>1</v>
      </c>
      <c r="G473" s="93">
        <v>907200</v>
      </c>
      <c r="H473" s="27">
        <f t="shared" si="135"/>
        <v>1</v>
      </c>
      <c r="I473" s="30">
        <f t="shared" si="136"/>
        <v>0</v>
      </c>
      <c r="J473" s="27">
        <f t="shared" si="137"/>
        <v>0</v>
      </c>
    </row>
    <row r="474" spans="1:10">
      <c r="A474" s="28"/>
      <c r="B474" s="31"/>
      <c r="C474" s="42"/>
      <c r="D474" s="31"/>
      <c r="E474" s="93"/>
      <c r="F474" s="93"/>
      <c r="G474" s="105"/>
      <c r="H474" s="27"/>
      <c r="I474" s="44"/>
      <c r="J474" s="46"/>
    </row>
    <row r="475" spans="1:10">
      <c r="A475" s="28"/>
      <c r="B475" s="10" t="s">
        <v>283</v>
      </c>
      <c r="C475" s="42"/>
      <c r="D475" s="31"/>
      <c r="E475" s="93"/>
      <c r="F475" s="93"/>
      <c r="G475" s="105"/>
      <c r="H475" s="45"/>
      <c r="I475" s="44"/>
      <c r="J475" s="46"/>
    </row>
    <row r="476" spans="1:10">
      <c r="A476" s="28"/>
      <c r="B476" s="31" t="s">
        <v>195</v>
      </c>
      <c r="C476" s="42">
        <v>100</v>
      </c>
      <c r="D476" s="31" t="s">
        <v>205</v>
      </c>
      <c r="E476" s="93">
        <v>1500000</v>
      </c>
      <c r="F476" s="94">
        <f t="shared" ref="F476:F493" si="138">+H476</f>
        <v>1</v>
      </c>
      <c r="G476" s="106">
        <v>1500000</v>
      </c>
      <c r="H476" s="27">
        <f t="shared" ref="H476:H493" si="139">+G476/E476*100%</f>
        <v>1</v>
      </c>
      <c r="I476" s="30">
        <f t="shared" ref="I476:I493" si="140">+E476-G476</f>
        <v>0</v>
      </c>
      <c r="J476" s="27">
        <f t="shared" ref="J476:J493" si="141">100%-H476</f>
        <v>0</v>
      </c>
    </row>
    <row r="477" spans="1:10">
      <c r="A477" s="28"/>
      <c r="B477" s="31" t="s">
        <v>196</v>
      </c>
      <c r="C477" s="42">
        <v>100</v>
      </c>
      <c r="D477" s="31" t="s">
        <v>205</v>
      </c>
      <c r="E477" s="93">
        <v>1500000</v>
      </c>
      <c r="F477" s="94">
        <f t="shared" si="138"/>
        <v>1</v>
      </c>
      <c r="G477" s="106">
        <v>1500000</v>
      </c>
      <c r="H477" s="27">
        <f t="shared" si="139"/>
        <v>1</v>
      </c>
      <c r="I477" s="30">
        <f t="shared" si="140"/>
        <v>0</v>
      </c>
      <c r="J477" s="27">
        <f t="shared" si="141"/>
        <v>0</v>
      </c>
    </row>
    <row r="478" spans="1:10">
      <c r="A478" s="28"/>
      <c r="B478" s="31" t="s">
        <v>169</v>
      </c>
      <c r="C478" s="42">
        <v>10</v>
      </c>
      <c r="D478" s="31" t="s">
        <v>170</v>
      </c>
      <c r="E478" s="93">
        <v>1000000</v>
      </c>
      <c r="F478" s="94">
        <f t="shared" si="138"/>
        <v>1</v>
      </c>
      <c r="G478" s="106">
        <v>1000000</v>
      </c>
      <c r="H478" s="27">
        <f t="shared" si="139"/>
        <v>1</v>
      </c>
      <c r="I478" s="30">
        <f t="shared" si="140"/>
        <v>0</v>
      </c>
      <c r="J478" s="27">
        <f t="shared" si="141"/>
        <v>0</v>
      </c>
    </row>
    <row r="479" spans="1:10">
      <c r="A479" s="28"/>
      <c r="B479" s="31" t="s">
        <v>217</v>
      </c>
      <c r="C479" s="42">
        <v>17</v>
      </c>
      <c r="D479" s="31" t="s">
        <v>163</v>
      </c>
      <c r="E479" s="93">
        <v>8500000</v>
      </c>
      <c r="F479" s="94">
        <f t="shared" si="138"/>
        <v>1</v>
      </c>
      <c r="G479" s="106">
        <v>8500000</v>
      </c>
      <c r="H479" s="27">
        <f t="shared" si="139"/>
        <v>1</v>
      </c>
      <c r="I479" s="30">
        <f t="shared" si="140"/>
        <v>0</v>
      </c>
      <c r="J479" s="27">
        <f t="shared" si="141"/>
        <v>0</v>
      </c>
    </row>
    <row r="480" spans="1:10">
      <c r="A480" s="28"/>
      <c r="B480" s="31" t="s">
        <v>171</v>
      </c>
      <c r="C480" s="42">
        <v>21</v>
      </c>
      <c r="D480" s="31" t="s">
        <v>163</v>
      </c>
      <c r="E480" s="93">
        <v>5250000</v>
      </c>
      <c r="F480" s="94">
        <f t="shared" si="138"/>
        <v>1</v>
      </c>
      <c r="G480" s="106">
        <v>5250000</v>
      </c>
      <c r="H480" s="27">
        <f t="shared" si="139"/>
        <v>1</v>
      </c>
      <c r="I480" s="30">
        <f t="shared" si="140"/>
        <v>0</v>
      </c>
      <c r="J480" s="27">
        <f t="shared" si="141"/>
        <v>0</v>
      </c>
    </row>
    <row r="481" spans="1:10">
      <c r="A481" s="28"/>
      <c r="B481" s="31" t="s">
        <v>158</v>
      </c>
      <c r="C481" s="42">
        <v>1</v>
      </c>
      <c r="D481" s="31" t="s">
        <v>157</v>
      </c>
      <c r="E481" s="93">
        <v>514000</v>
      </c>
      <c r="F481" s="94">
        <f t="shared" si="138"/>
        <v>1</v>
      </c>
      <c r="G481" s="106">
        <v>514000</v>
      </c>
      <c r="H481" s="27">
        <f t="shared" si="139"/>
        <v>1</v>
      </c>
      <c r="I481" s="30">
        <f t="shared" si="140"/>
        <v>0</v>
      </c>
      <c r="J481" s="27">
        <f t="shared" si="141"/>
        <v>0</v>
      </c>
    </row>
    <row r="482" spans="1:10">
      <c r="A482" s="28"/>
      <c r="B482" s="31" t="s">
        <v>178</v>
      </c>
      <c r="C482" s="42">
        <v>1</v>
      </c>
      <c r="D482" s="31" t="s">
        <v>157</v>
      </c>
      <c r="E482" s="93">
        <v>506000</v>
      </c>
      <c r="F482" s="94">
        <f t="shared" si="138"/>
        <v>1</v>
      </c>
      <c r="G482" s="106">
        <v>506000</v>
      </c>
      <c r="H482" s="27">
        <f t="shared" si="139"/>
        <v>1</v>
      </c>
      <c r="I482" s="30">
        <f t="shared" si="140"/>
        <v>0</v>
      </c>
      <c r="J482" s="27">
        <f t="shared" si="141"/>
        <v>0</v>
      </c>
    </row>
    <row r="483" spans="1:10">
      <c r="A483" s="28"/>
      <c r="B483" s="31" t="s">
        <v>182</v>
      </c>
      <c r="C483" s="42">
        <v>1</v>
      </c>
      <c r="D483" s="31" t="s">
        <v>157</v>
      </c>
      <c r="E483" s="93">
        <v>2280000</v>
      </c>
      <c r="F483" s="94">
        <f t="shared" si="138"/>
        <v>1</v>
      </c>
      <c r="G483" s="106">
        <v>2280000</v>
      </c>
      <c r="H483" s="27">
        <f t="shared" si="139"/>
        <v>1</v>
      </c>
      <c r="I483" s="30">
        <f t="shared" si="140"/>
        <v>0</v>
      </c>
      <c r="J483" s="27">
        <f t="shared" si="141"/>
        <v>0</v>
      </c>
    </row>
    <row r="484" spans="1:10">
      <c r="A484" s="28"/>
      <c r="B484" s="31" t="s">
        <v>187</v>
      </c>
      <c r="C484" s="42">
        <v>2</v>
      </c>
      <c r="D484" s="31" t="s">
        <v>20</v>
      </c>
      <c r="E484" s="93">
        <v>6000000</v>
      </c>
      <c r="F484" s="94">
        <f t="shared" si="138"/>
        <v>1</v>
      </c>
      <c r="G484" s="106">
        <v>6000000</v>
      </c>
      <c r="H484" s="27">
        <f t="shared" si="139"/>
        <v>1</v>
      </c>
      <c r="I484" s="30">
        <f t="shared" si="140"/>
        <v>0</v>
      </c>
      <c r="J484" s="27">
        <f t="shared" si="141"/>
        <v>0</v>
      </c>
    </row>
    <row r="485" spans="1:10">
      <c r="A485" s="28"/>
      <c r="B485" s="31" t="s">
        <v>176</v>
      </c>
      <c r="C485" s="42">
        <v>1</v>
      </c>
      <c r="D485" s="31" t="s">
        <v>157</v>
      </c>
      <c r="E485" s="93">
        <v>2500000</v>
      </c>
      <c r="F485" s="94">
        <f t="shared" si="138"/>
        <v>1</v>
      </c>
      <c r="G485" s="105">
        <v>2500000</v>
      </c>
      <c r="H485" s="27">
        <f t="shared" si="139"/>
        <v>1</v>
      </c>
      <c r="I485" s="30">
        <f t="shared" si="140"/>
        <v>0</v>
      </c>
      <c r="J485" s="27">
        <f t="shared" si="141"/>
        <v>0</v>
      </c>
    </row>
    <row r="486" spans="1:10">
      <c r="A486" s="28"/>
      <c r="B486" s="31" t="s">
        <v>177</v>
      </c>
      <c r="C486" s="42">
        <v>1</v>
      </c>
      <c r="D486" s="31" t="s">
        <v>23</v>
      </c>
      <c r="E486" s="93">
        <v>450000</v>
      </c>
      <c r="F486" s="94">
        <f t="shared" si="138"/>
        <v>1</v>
      </c>
      <c r="G486" s="106">
        <v>450000</v>
      </c>
      <c r="H486" s="27">
        <f t="shared" si="139"/>
        <v>1</v>
      </c>
      <c r="I486" s="30">
        <f t="shared" si="140"/>
        <v>0</v>
      </c>
      <c r="J486" s="27">
        <f t="shared" si="141"/>
        <v>0</v>
      </c>
    </row>
    <row r="487" spans="1:10" ht="15.75">
      <c r="A487" s="28"/>
      <c r="B487" s="100" t="s">
        <v>217</v>
      </c>
      <c r="C487" s="96" t="s">
        <v>383</v>
      </c>
      <c r="D487" s="31" t="s">
        <v>20</v>
      </c>
      <c r="E487" s="93">
        <v>2250000</v>
      </c>
      <c r="F487" s="94">
        <f t="shared" si="138"/>
        <v>1</v>
      </c>
      <c r="G487" s="107">
        <v>2250000</v>
      </c>
      <c r="H487" s="27">
        <f t="shared" si="139"/>
        <v>1</v>
      </c>
      <c r="I487" s="30">
        <f t="shared" si="140"/>
        <v>0</v>
      </c>
      <c r="J487" s="27">
        <f t="shared" si="141"/>
        <v>0</v>
      </c>
    </row>
    <row r="488" spans="1:10" ht="15.75">
      <c r="A488" s="28"/>
      <c r="B488" s="100" t="s">
        <v>171</v>
      </c>
      <c r="C488" s="96" t="s">
        <v>379</v>
      </c>
      <c r="D488" s="31" t="s">
        <v>20</v>
      </c>
      <c r="E488" s="93">
        <v>2750000</v>
      </c>
      <c r="F488" s="94">
        <f t="shared" si="138"/>
        <v>1</v>
      </c>
      <c r="G488" s="107">
        <v>2750000</v>
      </c>
      <c r="H488" s="27">
        <f t="shared" si="139"/>
        <v>1</v>
      </c>
      <c r="I488" s="30">
        <f t="shared" si="140"/>
        <v>0</v>
      </c>
      <c r="J488" s="27">
        <f t="shared" si="141"/>
        <v>0</v>
      </c>
    </row>
    <row r="489" spans="1:10" ht="15.75">
      <c r="A489" s="28"/>
      <c r="B489" s="100" t="s">
        <v>388</v>
      </c>
      <c r="C489" s="42">
        <v>1</v>
      </c>
      <c r="D489" s="31" t="s">
        <v>23</v>
      </c>
      <c r="E489" s="93">
        <v>1325000</v>
      </c>
      <c r="F489" s="94">
        <f t="shared" si="138"/>
        <v>1</v>
      </c>
      <c r="G489" s="107">
        <v>1325000</v>
      </c>
      <c r="H489" s="27">
        <f t="shared" si="139"/>
        <v>1</v>
      </c>
      <c r="I489" s="30">
        <f t="shared" si="140"/>
        <v>0</v>
      </c>
      <c r="J489" s="27">
        <f t="shared" si="141"/>
        <v>0</v>
      </c>
    </row>
    <row r="490" spans="1:10" ht="15.75">
      <c r="A490" s="28"/>
      <c r="B490" s="100" t="s">
        <v>389</v>
      </c>
      <c r="C490" s="42">
        <v>1</v>
      </c>
      <c r="D490" s="31" t="s">
        <v>23</v>
      </c>
      <c r="E490" s="93">
        <v>1325000</v>
      </c>
      <c r="F490" s="94">
        <f t="shared" si="138"/>
        <v>1</v>
      </c>
      <c r="G490" s="107">
        <v>1325000</v>
      </c>
      <c r="H490" s="27">
        <f t="shared" si="139"/>
        <v>1</v>
      </c>
      <c r="I490" s="30">
        <f t="shared" si="140"/>
        <v>0</v>
      </c>
      <c r="J490" s="27">
        <f t="shared" si="141"/>
        <v>0</v>
      </c>
    </row>
    <row r="491" spans="1:10" ht="15.75">
      <c r="A491" s="28"/>
      <c r="B491" s="100" t="s">
        <v>367</v>
      </c>
      <c r="C491" s="42">
        <v>1</v>
      </c>
      <c r="D491" s="31" t="s">
        <v>23</v>
      </c>
      <c r="E491" s="93">
        <v>1750000</v>
      </c>
      <c r="F491" s="94">
        <f t="shared" si="138"/>
        <v>1</v>
      </c>
      <c r="G491" s="107">
        <v>1750000</v>
      </c>
      <c r="H491" s="27">
        <f t="shared" si="139"/>
        <v>1</v>
      </c>
      <c r="I491" s="30">
        <f t="shared" si="140"/>
        <v>0</v>
      </c>
      <c r="J491" s="27">
        <f t="shared" si="141"/>
        <v>0</v>
      </c>
    </row>
    <row r="492" spans="1:10">
      <c r="A492" s="28"/>
      <c r="B492" s="20" t="s">
        <v>368</v>
      </c>
      <c r="C492" s="42">
        <v>1</v>
      </c>
      <c r="D492" s="31" t="s">
        <v>23</v>
      </c>
      <c r="E492" s="93">
        <v>500000</v>
      </c>
      <c r="F492" s="94">
        <f t="shared" si="138"/>
        <v>1</v>
      </c>
      <c r="G492" s="107">
        <v>500000</v>
      </c>
      <c r="H492" s="27">
        <f t="shared" si="139"/>
        <v>1</v>
      </c>
      <c r="I492" s="30">
        <f t="shared" si="140"/>
        <v>0</v>
      </c>
      <c r="J492" s="27">
        <f t="shared" si="141"/>
        <v>0</v>
      </c>
    </row>
    <row r="493" spans="1:10">
      <c r="A493" s="28"/>
      <c r="B493" s="20" t="s">
        <v>177</v>
      </c>
      <c r="C493" s="42">
        <v>1</v>
      </c>
      <c r="D493" s="31" t="s">
        <v>23</v>
      </c>
      <c r="E493" s="93">
        <v>100000</v>
      </c>
      <c r="F493" s="94">
        <f t="shared" si="138"/>
        <v>1</v>
      </c>
      <c r="G493" s="107">
        <v>100000</v>
      </c>
      <c r="H493" s="27">
        <f t="shared" si="139"/>
        <v>1</v>
      </c>
      <c r="I493" s="30">
        <f t="shared" si="140"/>
        <v>0</v>
      </c>
      <c r="J493" s="27">
        <f t="shared" si="141"/>
        <v>0</v>
      </c>
    </row>
    <row r="494" spans="1:10">
      <c r="A494" s="28"/>
      <c r="B494" s="31"/>
      <c r="C494" s="42"/>
      <c r="D494" s="31"/>
      <c r="E494" s="93"/>
      <c r="F494" s="93"/>
      <c r="G494" s="105"/>
      <c r="H494" s="27"/>
      <c r="I494" s="44"/>
      <c r="J494" s="46"/>
    </row>
    <row r="495" spans="1:10">
      <c r="A495" s="28"/>
      <c r="B495" s="10" t="s">
        <v>297</v>
      </c>
      <c r="C495" s="42"/>
      <c r="D495" s="31"/>
      <c r="E495" s="93"/>
      <c r="F495" s="93"/>
      <c r="G495" s="105"/>
      <c r="H495" s="45"/>
      <c r="I495" s="44"/>
      <c r="J495" s="46"/>
    </row>
    <row r="496" spans="1:10">
      <c r="A496" s="28"/>
      <c r="B496" s="31" t="s">
        <v>195</v>
      </c>
      <c r="C496" s="42">
        <v>100</v>
      </c>
      <c r="D496" s="31" t="s">
        <v>205</v>
      </c>
      <c r="E496" s="93">
        <v>1000000</v>
      </c>
      <c r="F496" s="94">
        <f t="shared" ref="F496:F512" si="142">+H496</f>
        <v>1</v>
      </c>
      <c r="G496" s="106">
        <v>1000000</v>
      </c>
      <c r="H496" s="27">
        <f t="shared" ref="H496:H512" si="143">+G496/E496*100%</f>
        <v>1</v>
      </c>
      <c r="I496" s="30">
        <f t="shared" ref="I496:I512" si="144">+E496-G496</f>
        <v>0</v>
      </c>
      <c r="J496" s="27">
        <f t="shared" ref="J496:J512" si="145">100%-H496</f>
        <v>0</v>
      </c>
    </row>
    <row r="497" spans="1:10">
      <c r="A497" s="28"/>
      <c r="B497" s="31" t="s">
        <v>196</v>
      </c>
      <c r="C497" s="42">
        <v>100</v>
      </c>
      <c r="D497" s="31" t="s">
        <v>205</v>
      </c>
      <c r="E497" s="93">
        <v>1000000</v>
      </c>
      <c r="F497" s="94">
        <f t="shared" si="142"/>
        <v>1</v>
      </c>
      <c r="G497" s="106">
        <v>1000000</v>
      </c>
      <c r="H497" s="27">
        <f t="shared" si="143"/>
        <v>1</v>
      </c>
      <c r="I497" s="30">
        <f t="shared" si="144"/>
        <v>0</v>
      </c>
      <c r="J497" s="27">
        <f t="shared" si="145"/>
        <v>0</v>
      </c>
    </row>
    <row r="498" spans="1:10">
      <c r="A498" s="28"/>
      <c r="B498" s="31" t="s">
        <v>169</v>
      </c>
      <c r="C498" s="42">
        <v>10</v>
      </c>
      <c r="D498" s="31" t="s">
        <v>170</v>
      </c>
      <c r="E498" s="93">
        <v>1000000</v>
      </c>
      <c r="F498" s="94">
        <f t="shared" si="142"/>
        <v>1</v>
      </c>
      <c r="G498" s="106">
        <v>1000000</v>
      </c>
      <c r="H498" s="27">
        <f t="shared" si="143"/>
        <v>1</v>
      </c>
      <c r="I498" s="30">
        <f t="shared" si="144"/>
        <v>0</v>
      </c>
      <c r="J498" s="27">
        <f t="shared" si="145"/>
        <v>0</v>
      </c>
    </row>
    <row r="499" spans="1:10">
      <c r="A499" s="28"/>
      <c r="B499" s="31" t="s">
        <v>232</v>
      </c>
      <c r="C499" s="42">
        <v>2</v>
      </c>
      <c r="D499" s="31" t="s">
        <v>20</v>
      </c>
      <c r="E499" s="93">
        <v>6000000</v>
      </c>
      <c r="F499" s="94">
        <f t="shared" si="142"/>
        <v>1</v>
      </c>
      <c r="G499" s="106">
        <v>6000000</v>
      </c>
      <c r="H499" s="27">
        <f t="shared" si="143"/>
        <v>1</v>
      </c>
      <c r="I499" s="30">
        <f t="shared" si="144"/>
        <v>0</v>
      </c>
      <c r="J499" s="27">
        <f t="shared" si="145"/>
        <v>0</v>
      </c>
    </row>
    <row r="500" spans="1:10">
      <c r="A500" s="28"/>
      <c r="B500" s="31" t="s">
        <v>171</v>
      </c>
      <c r="C500" s="42">
        <v>29</v>
      </c>
      <c r="D500" s="31" t="s">
        <v>163</v>
      </c>
      <c r="E500" s="93">
        <v>7250000</v>
      </c>
      <c r="F500" s="94">
        <f t="shared" si="142"/>
        <v>1</v>
      </c>
      <c r="G500" s="106">
        <v>7250000</v>
      </c>
      <c r="H500" s="27">
        <f t="shared" si="143"/>
        <v>1</v>
      </c>
      <c r="I500" s="30">
        <f t="shared" si="144"/>
        <v>0</v>
      </c>
      <c r="J500" s="27">
        <f t="shared" si="145"/>
        <v>0</v>
      </c>
    </row>
    <row r="501" spans="1:10">
      <c r="A501" s="28"/>
      <c r="B501" s="31" t="s">
        <v>233</v>
      </c>
      <c r="C501" s="42">
        <v>150</v>
      </c>
      <c r="D501" s="31" t="s">
        <v>163</v>
      </c>
      <c r="E501" s="93">
        <v>3000000</v>
      </c>
      <c r="F501" s="94">
        <f t="shared" si="142"/>
        <v>1</v>
      </c>
      <c r="G501" s="106">
        <v>3000000</v>
      </c>
      <c r="H501" s="27">
        <f t="shared" si="143"/>
        <v>1</v>
      </c>
      <c r="I501" s="30">
        <f t="shared" si="144"/>
        <v>0</v>
      </c>
      <c r="J501" s="27">
        <f t="shared" si="145"/>
        <v>0</v>
      </c>
    </row>
    <row r="502" spans="1:10">
      <c r="A502" s="28"/>
      <c r="B502" s="31" t="s">
        <v>180</v>
      </c>
      <c r="C502" s="42">
        <v>10</v>
      </c>
      <c r="D502" s="31" t="s">
        <v>163</v>
      </c>
      <c r="E502" s="93">
        <v>5000000</v>
      </c>
      <c r="F502" s="94">
        <f t="shared" si="142"/>
        <v>1</v>
      </c>
      <c r="G502" s="106">
        <v>5000000</v>
      </c>
      <c r="H502" s="27">
        <f t="shared" si="143"/>
        <v>1</v>
      </c>
      <c r="I502" s="30">
        <f t="shared" si="144"/>
        <v>0</v>
      </c>
      <c r="J502" s="27">
        <f t="shared" si="145"/>
        <v>0</v>
      </c>
    </row>
    <row r="503" spans="1:10">
      <c r="A503" s="28"/>
      <c r="B503" s="31" t="s">
        <v>158</v>
      </c>
      <c r="C503" s="42">
        <v>1</v>
      </c>
      <c r="D503" s="31" t="s">
        <v>157</v>
      </c>
      <c r="E503" s="93">
        <v>520000</v>
      </c>
      <c r="F503" s="94">
        <f t="shared" si="142"/>
        <v>1</v>
      </c>
      <c r="G503" s="106">
        <v>520000</v>
      </c>
      <c r="H503" s="27">
        <f t="shared" si="143"/>
        <v>1</v>
      </c>
      <c r="I503" s="30">
        <f t="shared" si="144"/>
        <v>0</v>
      </c>
      <c r="J503" s="27">
        <f t="shared" si="145"/>
        <v>0</v>
      </c>
    </row>
    <row r="504" spans="1:10">
      <c r="A504" s="28"/>
      <c r="B504" s="31" t="s">
        <v>182</v>
      </c>
      <c r="C504" s="42">
        <v>1</v>
      </c>
      <c r="D504" s="31" t="s">
        <v>157</v>
      </c>
      <c r="E504" s="93">
        <v>2280000</v>
      </c>
      <c r="F504" s="94">
        <f t="shared" si="142"/>
        <v>1</v>
      </c>
      <c r="G504" s="106">
        <v>2280000</v>
      </c>
      <c r="H504" s="27">
        <f t="shared" si="143"/>
        <v>1</v>
      </c>
      <c r="I504" s="30">
        <f t="shared" si="144"/>
        <v>0</v>
      </c>
      <c r="J504" s="27">
        <f t="shared" si="145"/>
        <v>0</v>
      </c>
    </row>
    <row r="505" spans="1:10">
      <c r="A505" s="28"/>
      <c r="B505" s="31" t="s">
        <v>176</v>
      </c>
      <c r="C505" s="42">
        <v>1</v>
      </c>
      <c r="D505" s="31" t="s">
        <v>23</v>
      </c>
      <c r="E505" s="93">
        <v>2500000</v>
      </c>
      <c r="F505" s="94">
        <f t="shared" si="142"/>
        <v>1</v>
      </c>
      <c r="G505" s="105">
        <v>2500000</v>
      </c>
      <c r="H505" s="27">
        <f t="shared" si="143"/>
        <v>1</v>
      </c>
      <c r="I505" s="30">
        <f t="shared" si="144"/>
        <v>0</v>
      </c>
      <c r="J505" s="27">
        <f t="shared" si="145"/>
        <v>0</v>
      </c>
    </row>
    <row r="506" spans="1:10">
      <c r="A506" s="28"/>
      <c r="B506" s="31" t="s">
        <v>177</v>
      </c>
      <c r="C506" s="42">
        <v>1</v>
      </c>
      <c r="D506" s="31" t="s">
        <v>23</v>
      </c>
      <c r="E506" s="93">
        <v>450000</v>
      </c>
      <c r="F506" s="94">
        <f t="shared" si="142"/>
        <v>1</v>
      </c>
      <c r="G506" s="106">
        <v>450000</v>
      </c>
      <c r="H506" s="27">
        <f t="shared" si="143"/>
        <v>1</v>
      </c>
      <c r="I506" s="30">
        <f t="shared" si="144"/>
        <v>0</v>
      </c>
      <c r="J506" s="27">
        <f t="shared" si="145"/>
        <v>0</v>
      </c>
    </row>
    <row r="507" spans="1:10">
      <c r="A507" s="28"/>
      <c r="B507" s="20" t="s">
        <v>193</v>
      </c>
      <c r="C507" s="96" t="s">
        <v>83</v>
      </c>
      <c r="D507" s="31" t="s">
        <v>20</v>
      </c>
      <c r="E507" s="93">
        <v>3150000</v>
      </c>
      <c r="F507" s="94">
        <f t="shared" si="142"/>
        <v>1</v>
      </c>
      <c r="G507" s="107">
        <v>3150000</v>
      </c>
      <c r="H507" s="27">
        <f t="shared" si="143"/>
        <v>1</v>
      </c>
      <c r="I507" s="30">
        <f t="shared" si="144"/>
        <v>0</v>
      </c>
      <c r="J507" s="27">
        <f t="shared" si="145"/>
        <v>0</v>
      </c>
    </row>
    <row r="508" spans="1:10" ht="15.75">
      <c r="A508" s="28"/>
      <c r="B508" s="100" t="s">
        <v>171</v>
      </c>
      <c r="C508" s="96" t="s">
        <v>78</v>
      </c>
      <c r="D508" s="31" t="s">
        <v>20</v>
      </c>
      <c r="E508" s="93">
        <v>2500000</v>
      </c>
      <c r="F508" s="94">
        <f t="shared" si="142"/>
        <v>1</v>
      </c>
      <c r="G508" s="107">
        <v>2500000</v>
      </c>
      <c r="H508" s="27">
        <f t="shared" si="143"/>
        <v>1</v>
      </c>
      <c r="I508" s="30">
        <f t="shared" si="144"/>
        <v>0</v>
      </c>
      <c r="J508" s="27">
        <f t="shared" si="145"/>
        <v>0</v>
      </c>
    </row>
    <row r="509" spans="1:10" ht="15.75">
      <c r="A509" s="28"/>
      <c r="B509" s="100" t="s">
        <v>367</v>
      </c>
      <c r="C509" s="42">
        <v>1</v>
      </c>
      <c r="D509" s="31" t="s">
        <v>23</v>
      </c>
      <c r="E509" s="93">
        <v>1675000</v>
      </c>
      <c r="F509" s="94">
        <f t="shared" si="142"/>
        <v>1</v>
      </c>
      <c r="G509" s="107">
        <v>1675000</v>
      </c>
      <c r="H509" s="27">
        <f t="shared" si="143"/>
        <v>1</v>
      </c>
      <c r="I509" s="30">
        <f t="shared" si="144"/>
        <v>0</v>
      </c>
      <c r="J509" s="27">
        <f t="shared" si="145"/>
        <v>0</v>
      </c>
    </row>
    <row r="510" spans="1:10" ht="15.75">
      <c r="A510" s="28"/>
      <c r="B510" s="100" t="s">
        <v>388</v>
      </c>
      <c r="C510" s="42">
        <v>1</v>
      </c>
      <c r="D510" s="31" t="s">
        <v>23</v>
      </c>
      <c r="E510" s="101">
        <v>1150000</v>
      </c>
      <c r="F510" s="94">
        <f t="shared" si="142"/>
        <v>1</v>
      </c>
      <c r="G510" s="108">
        <v>1150000</v>
      </c>
      <c r="H510" s="27">
        <f t="shared" si="143"/>
        <v>1</v>
      </c>
      <c r="I510" s="30">
        <f t="shared" si="144"/>
        <v>0</v>
      </c>
      <c r="J510" s="27">
        <f t="shared" si="145"/>
        <v>0</v>
      </c>
    </row>
    <row r="511" spans="1:10" ht="15.75">
      <c r="A511" s="28"/>
      <c r="B511" s="100" t="s">
        <v>389</v>
      </c>
      <c r="C511" s="42">
        <v>1</v>
      </c>
      <c r="D511" s="31" t="s">
        <v>23</v>
      </c>
      <c r="E511" s="93">
        <v>1175000</v>
      </c>
      <c r="F511" s="94">
        <f t="shared" si="142"/>
        <v>1</v>
      </c>
      <c r="G511" s="107">
        <v>1175000</v>
      </c>
      <c r="H511" s="27">
        <f t="shared" si="143"/>
        <v>1</v>
      </c>
      <c r="I511" s="30">
        <f t="shared" si="144"/>
        <v>0</v>
      </c>
      <c r="J511" s="27">
        <f t="shared" si="145"/>
        <v>0</v>
      </c>
    </row>
    <row r="512" spans="1:10">
      <c r="A512" s="28"/>
      <c r="B512" s="20" t="s">
        <v>365</v>
      </c>
      <c r="C512" s="42">
        <v>1</v>
      </c>
      <c r="D512" s="31" t="s">
        <v>23</v>
      </c>
      <c r="E512" s="93">
        <v>350000</v>
      </c>
      <c r="F512" s="94">
        <f t="shared" si="142"/>
        <v>1</v>
      </c>
      <c r="G512" s="107">
        <v>350000</v>
      </c>
      <c r="H512" s="27">
        <f t="shared" si="143"/>
        <v>1</v>
      </c>
      <c r="I512" s="30">
        <f t="shared" si="144"/>
        <v>0</v>
      </c>
      <c r="J512" s="27">
        <f t="shared" si="145"/>
        <v>0</v>
      </c>
    </row>
    <row r="513" spans="1:10">
      <c r="A513" s="28"/>
      <c r="B513" s="31"/>
      <c r="C513" s="42"/>
      <c r="D513" s="31"/>
      <c r="E513" s="93"/>
      <c r="F513" s="93"/>
      <c r="G513" s="105"/>
      <c r="H513" s="27"/>
      <c r="I513" s="44"/>
      <c r="J513" s="46"/>
    </row>
    <row r="514" spans="1:10">
      <c r="A514" s="28"/>
      <c r="B514" s="10" t="s">
        <v>298</v>
      </c>
      <c r="C514" s="48"/>
      <c r="D514" s="29"/>
      <c r="E514" s="93"/>
      <c r="F514" s="93"/>
      <c r="G514" s="105"/>
      <c r="H514" s="45"/>
      <c r="I514" s="44"/>
      <c r="J514" s="46"/>
    </row>
    <row r="515" spans="1:10">
      <c r="A515" s="28"/>
      <c r="B515" s="31" t="s">
        <v>171</v>
      </c>
      <c r="C515" s="42">
        <v>20</v>
      </c>
      <c r="D515" s="31" t="s">
        <v>163</v>
      </c>
      <c r="E515" s="93">
        <v>5000000</v>
      </c>
      <c r="F515" s="94">
        <f t="shared" ref="F515:F532" si="146">+H515</f>
        <v>1</v>
      </c>
      <c r="G515" s="106">
        <v>5000000</v>
      </c>
      <c r="H515" s="27">
        <f t="shared" ref="H515:H532" si="147">+G515/E515*100%</f>
        <v>1</v>
      </c>
      <c r="I515" s="30">
        <f t="shared" ref="I515:I532" si="148">+E515-G515</f>
        <v>0</v>
      </c>
      <c r="J515" s="27">
        <f t="shared" ref="J515:J532" si="149">100%-H515</f>
        <v>0</v>
      </c>
    </row>
    <row r="516" spans="1:10">
      <c r="A516" s="28"/>
      <c r="B516" s="31" t="s">
        <v>195</v>
      </c>
      <c r="C516" s="42">
        <v>100</v>
      </c>
      <c r="D516" s="31" t="s">
        <v>205</v>
      </c>
      <c r="E516" s="93">
        <v>2000000</v>
      </c>
      <c r="F516" s="94">
        <f t="shared" si="146"/>
        <v>1</v>
      </c>
      <c r="G516" s="106">
        <v>2000000</v>
      </c>
      <c r="H516" s="27">
        <f t="shared" si="147"/>
        <v>1</v>
      </c>
      <c r="I516" s="30">
        <f t="shared" si="148"/>
        <v>0</v>
      </c>
      <c r="J516" s="27">
        <f t="shared" si="149"/>
        <v>0</v>
      </c>
    </row>
    <row r="517" spans="1:10">
      <c r="A517" s="28"/>
      <c r="B517" s="31" t="s">
        <v>196</v>
      </c>
      <c r="C517" s="42">
        <v>100</v>
      </c>
      <c r="D517" s="31" t="s">
        <v>205</v>
      </c>
      <c r="E517" s="93">
        <v>2000000</v>
      </c>
      <c r="F517" s="94">
        <f t="shared" si="146"/>
        <v>1</v>
      </c>
      <c r="G517" s="106">
        <v>2000000</v>
      </c>
      <c r="H517" s="27">
        <f t="shared" si="147"/>
        <v>1</v>
      </c>
      <c r="I517" s="30">
        <f t="shared" si="148"/>
        <v>0</v>
      </c>
      <c r="J517" s="27">
        <f t="shared" si="149"/>
        <v>0</v>
      </c>
    </row>
    <row r="518" spans="1:10">
      <c r="A518" s="28"/>
      <c r="B518" s="31" t="s">
        <v>169</v>
      </c>
      <c r="C518" s="42">
        <v>10</v>
      </c>
      <c r="D518" s="31" t="s">
        <v>170</v>
      </c>
      <c r="E518" s="93">
        <v>2000000</v>
      </c>
      <c r="F518" s="94">
        <f t="shared" si="146"/>
        <v>1</v>
      </c>
      <c r="G518" s="106">
        <v>2000000</v>
      </c>
      <c r="H518" s="27">
        <f t="shared" si="147"/>
        <v>1</v>
      </c>
      <c r="I518" s="30">
        <f t="shared" si="148"/>
        <v>0</v>
      </c>
      <c r="J518" s="27">
        <f t="shared" si="149"/>
        <v>0</v>
      </c>
    </row>
    <row r="519" spans="1:10">
      <c r="A519" s="28"/>
      <c r="B519" s="31" t="s">
        <v>182</v>
      </c>
      <c r="C519" s="42">
        <v>1</v>
      </c>
      <c r="D519" s="31" t="s">
        <v>157</v>
      </c>
      <c r="E519" s="93">
        <v>2280000</v>
      </c>
      <c r="F519" s="94">
        <f t="shared" si="146"/>
        <v>1</v>
      </c>
      <c r="G519" s="106">
        <v>2280000</v>
      </c>
      <c r="H519" s="27">
        <f t="shared" si="147"/>
        <v>1</v>
      </c>
      <c r="I519" s="30">
        <f t="shared" si="148"/>
        <v>0</v>
      </c>
      <c r="J519" s="27">
        <f t="shared" si="149"/>
        <v>0</v>
      </c>
    </row>
    <row r="520" spans="1:10">
      <c r="A520" s="28"/>
      <c r="B520" s="31" t="s">
        <v>234</v>
      </c>
      <c r="C520" s="42">
        <v>1</v>
      </c>
      <c r="D520" s="31" t="s">
        <v>157</v>
      </c>
      <c r="E520" s="93">
        <v>2050000</v>
      </c>
      <c r="F520" s="94">
        <f t="shared" si="146"/>
        <v>1</v>
      </c>
      <c r="G520" s="106">
        <v>2050000</v>
      </c>
      <c r="H520" s="27">
        <f t="shared" si="147"/>
        <v>1</v>
      </c>
      <c r="I520" s="30">
        <f t="shared" si="148"/>
        <v>0</v>
      </c>
      <c r="J520" s="27">
        <f t="shared" si="149"/>
        <v>0</v>
      </c>
    </row>
    <row r="521" spans="1:10">
      <c r="A521" s="28"/>
      <c r="B521" s="31" t="s">
        <v>235</v>
      </c>
      <c r="C521" s="42">
        <v>2</v>
      </c>
      <c r="D521" s="31" t="s">
        <v>163</v>
      </c>
      <c r="E521" s="93">
        <v>6000000</v>
      </c>
      <c r="F521" s="94">
        <f t="shared" si="146"/>
        <v>1</v>
      </c>
      <c r="G521" s="106">
        <v>6000000</v>
      </c>
      <c r="H521" s="27">
        <f t="shared" si="147"/>
        <v>1</v>
      </c>
      <c r="I521" s="30">
        <f t="shared" si="148"/>
        <v>0</v>
      </c>
      <c r="J521" s="27">
        <f t="shared" si="149"/>
        <v>0</v>
      </c>
    </row>
    <row r="522" spans="1:10">
      <c r="A522" s="28"/>
      <c r="B522" s="31" t="s">
        <v>236</v>
      </c>
      <c r="C522" s="42">
        <v>10</v>
      </c>
      <c r="D522" s="31" t="s">
        <v>163</v>
      </c>
      <c r="E522" s="93">
        <v>5000000</v>
      </c>
      <c r="F522" s="94">
        <f t="shared" si="146"/>
        <v>1</v>
      </c>
      <c r="G522" s="106">
        <v>5000000</v>
      </c>
      <c r="H522" s="27">
        <f t="shared" si="147"/>
        <v>1</v>
      </c>
      <c r="I522" s="30">
        <f t="shared" si="148"/>
        <v>0</v>
      </c>
      <c r="J522" s="27">
        <f t="shared" si="149"/>
        <v>0</v>
      </c>
    </row>
    <row r="523" spans="1:10">
      <c r="A523" s="28"/>
      <c r="B523" s="31" t="s">
        <v>237</v>
      </c>
      <c r="C523" s="42">
        <v>1</v>
      </c>
      <c r="D523" s="31" t="s">
        <v>23</v>
      </c>
      <c r="E523" s="93">
        <v>360000</v>
      </c>
      <c r="F523" s="94">
        <f t="shared" si="146"/>
        <v>1</v>
      </c>
      <c r="G523" s="106">
        <v>360000</v>
      </c>
      <c r="H523" s="27">
        <f t="shared" si="147"/>
        <v>1</v>
      </c>
      <c r="I523" s="30">
        <f t="shared" si="148"/>
        <v>0</v>
      </c>
      <c r="J523" s="27">
        <f t="shared" si="149"/>
        <v>0</v>
      </c>
    </row>
    <row r="524" spans="1:10">
      <c r="A524" s="28"/>
      <c r="B524" s="31" t="s">
        <v>228</v>
      </c>
      <c r="C524" s="42">
        <v>1</v>
      </c>
      <c r="D524" s="31" t="s">
        <v>23</v>
      </c>
      <c r="E524" s="93">
        <v>360000</v>
      </c>
      <c r="F524" s="94">
        <f t="shared" si="146"/>
        <v>1</v>
      </c>
      <c r="G524" s="106">
        <v>360000</v>
      </c>
      <c r="H524" s="27">
        <f t="shared" si="147"/>
        <v>1</v>
      </c>
      <c r="I524" s="30">
        <f t="shared" si="148"/>
        <v>0</v>
      </c>
      <c r="J524" s="27">
        <f t="shared" si="149"/>
        <v>0</v>
      </c>
    </row>
    <row r="525" spans="1:10">
      <c r="A525" s="28"/>
      <c r="B525" s="31" t="s">
        <v>176</v>
      </c>
      <c r="C525" s="42">
        <v>1</v>
      </c>
      <c r="D525" s="31" t="s">
        <v>23</v>
      </c>
      <c r="E525" s="93">
        <v>2500000</v>
      </c>
      <c r="F525" s="94">
        <f t="shared" si="146"/>
        <v>1</v>
      </c>
      <c r="G525" s="105">
        <v>2500000</v>
      </c>
      <c r="H525" s="27">
        <f t="shared" si="147"/>
        <v>1</v>
      </c>
      <c r="I525" s="30">
        <f t="shared" si="148"/>
        <v>0</v>
      </c>
      <c r="J525" s="27">
        <f t="shared" si="149"/>
        <v>0</v>
      </c>
    </row>
    <row r="526" spans="1:10">
      <c r="A526" s="28"/>
      <c r="B526" s="31" t="s">
        <v>177</v>
      </c>
      <c r="C526" s="42">
        <v>1</v>
      </c>
      <c r="D526" s="31" t="s">
        <v>23</v>
      </c>
      <c r="E526" s="93">
        <v>450000</v>
      </c>
      <c r="F526" s="94">
        <f t="shared" si="146"/>
        <v>1</v>
      </c>
      <c r="G526" s="106">
        <v>450000</v>
      </c>
      <c r="H526" s="27">
        <f t="shared" si="147"/>
        <v>1</v>
      </c>
      <c r="I526" s="30">
        <f t="shared" si="148"/>
        <v>0</v>
      </c>
      <c r="J526" s="27">
        <f t="shared" si="149"/>
        <v>0</v>
      </c>
    </row>
    <row r="527" spans="1:10">
      <c r="A527" s="28"/>
      <c r="B527" s="20" t="s">
        <v>171</v>
      </c>
      <c r="C527" s="96" t="s">
        <v>78</v>
      </c>
      <c r="D527" s="31" t="s">
        <v>20</v>
      </c>
      <c r="E527" s="93">
        <v>2500000</v>
      </c>
      <c r="F527" s="94">
        <f t="shared" si="146"/>
        <v>1</v>
      </c>
      <c r="G527" s="107">
        <v>2500000</v>
      </c>
      <c r="H527" s="27">
        <f t="shared" si="147"/>
        <v>1</v>
      </c>
      <c r="I527" s="30">
        <f t="shared" si="148"/>
        <v>0</v>
      </c>
      <c r="J527" s="27">
        <f t="shared" si="149"/>
        <v>0</v>
      </c>
    </row>
    <row r="528" spans="1:10">
      <c r="A528" s="28"/>
      <c r="B528" s="20" t="s">
        <v>390</v>
      </c>
      <c r="C528" s="96" t="s">
        <v>126</v>
      </c>
      <c r="D528" s="31" t="s">
        <v>20</v>
      </c>
      <c r="E528" s="93">
        <v>1800000</v>
      </c>
      <c r="F528" s="94">
        <f t="shared" si="146"/>
        <v>1</v>
      </c>
      <c r="G528" s="107">
        <v>1800000</v>
      </c>
      <c r="H528" s="27">
        <f t="shared" si="147"/>
        <v>1</v>
      </c>
      <c r="I528" s="30">
        <f t="shared" si="148"/>
        <v>0</v>
      </c>
      <c r="J528" s="27">
        <f t="shared" si="149"/>
        <v>0</v>
      </c>
    </row>
    <row r="529" spans="1:10">
      <c r="A529" s="28"/>
      <c r="B529" s="31" t="s">
        <v>388</v>
      </c>
      <c r="C529" s="42">
        <v>1</v>
      </c>
      <c r="D529" s="31" t="s">
        <v>23</v>
      </c>
      <c r="E529" s="93">
        <v>1450000</v>
      </c>
      <c r="F529" s="94">
        <f t="shared" si="146"/>
        <v>1</v>
      </c>
      <c r="G529" s="107">
        <v>1450000</v>
      </c>
      <c r="H529" s="27">
        <f t="shared" si="147"/>
        <v>1</v>
      </c>
      <c r="I529" s="30">
        <f t="shared" si="148"/>
        <v>0</v>
      </c>
      <c r="J529" s="27">
        <f t="shared" si="149"/>
        <v>0</v>
      </c>
    </row>
    <row r="530" spans="1:10">
      <c r="A530" s="28"/>
      <c r="B530" s="31" t="s">
        <v>389</v>
      </c>
      <c r="C530" s="42">
        <v>1</v>
      </c>
      <c r="D530" s="31" t="s">
        <v>23</v>
      </c>
      <c r="E530" s="93">
        <v>1450000</v>
      </c>
      <c r="F530" s="94">
        <f t="shared" si="146"/>
        <v>1</v>
      </c>
      <c r="G530" s="107">
        <v>1450000</v>
      </c>
      <c r="H530" s="27">
        <f t="shared" si="147"/>
        <v>1</v>
      </c>
      <c r="I530" s="30">
        <f t="shared" si="148"/>
        <v>0</v>
      </c>
      <c r="J530" s="27">
        <f t="shared" si="149"/>
        <v>0</v>
      </c>
    </row>
    <row r="531" spans="1:10">
      <c r="A531" s="28"/>
      <c r="B531" s="31" t="s">
        <v>391</v>
      </c>
      <c r="C531" s="42">
        <v>1</v>
      </c>
      <c r="D531" s="31" t="s">
        <v>23</v>
      </c>
      <c r="E531" s="93">
        <v>2500000</v>
      </c>
      <c r="F531" s="94">
        <f t="shared" si="146"/>
        <v>1</v>
      </c>
      <c r="G531" s="107">
        <v>2500000</v>
      </c>
      <c r="H531" s="27">
        <f t="shared" si="147"/>
        <v>1</v>
      </c>
      <c r="I531" s="30">
        <f t="shared" si="148"/>
        <v>0</v>
      </c>
      <c r="J531" s="27">
        <f t="shared" si="149"/>
        <v>0</v>
      </c>
    </row>
    <row r="532" spans="1:10">
      <c r="A532" s="28"/>
      <c r="B532" s="20" t="s">
        <v>368</v>
      </c>
      <c r="C532" s="42">
        <v>1</v>
      </c>
      <c r="D532" s="31" t="s">
        <v>23</v>
      </c>
      <c r="E532" s="93">
        <v>300000</v>
      </c>
      <c r="F532" s="94">
        <f t="shared" si="146"/>
        <v>1</v>
      </c>
      <c r="G532" s="107">
        <v>300000</v>
      </c>
      <c r="H532" s="27">
        <f t="shared" si="147"/>
        <v>1</v>
      </c>
      <c r="I532" s="30">
        <f t="shared" si="148"/>
        <v>0</v>
      </c>
      <c r="J532" s="27">
        <f t="shared" si="149"/>
        <v>0</v>
      </c>
    </row>
    <row r="533" spans="1:10">
      <c r="A533" s="28"/>
      <c r="B533" s="31"/>
      <c r="C533" s="42"/>
      <c r="D533" s="31"/>
      <c r="E533" s="93"/>
      <c r="F533" s="93"/>
      <c r="G533" s="105"/>
      <c r="H533" s="27"/>
      <c r="I533" s="44"/>
      <c r="J533" s="46"/>
    </row>
    <row r="534" spans="1:10">
      <c r="A534" s="28"/>
      <c r="B534" s="10" t="s">
        <v>299</v>
      </c>
      <c r="C534" s="48"/>
      <c r="D534" s="29"/>
      <c r="E534" s="93"/>
      <c r="F534" s="93"/>
      <c r="G534" s="105"/>
      <c r="H534" s="45"/>
      <c r="I534" s="44"/>
      <c r="J534" s="46"/>
    </row>
    <row r="535" spans="1:10">
      <c r="A535" s="28"/>
      <c r="B535" s="31" t="s">
        <v>171</v>
      </c>
      <c r="C535" s="42">
        <v>9</v>
      </c>
      <c r="D535" s="31" t="s">
        <v>163</v>
      </c>
      <c r="E535" s="93">
        <v>2250000</v>
      </c>
      <c r="F535" s="94">
        <f t="shared" ref="F535:F554" si="150">+H535</f>
        <v>1</v>
      </c>
      <c r="G535" s="106">
        <v>2250000</v>
      </c>
      <c r="H535" s="27">
        <f t="shared" ref="H535:H554" si="151">+G535/E535*100%</f>
        <v>1</v>
      </c>
      <c r="I535" s="30">
        <f t="shared" ref="I535:I554" si="152">+E535-G535</f>
        <v>0</v>
      </c>
      <c r="J535" s="27">
        <f t="shared" ref="J535:J554" si="153">100%-H535</f>
        <v>0</v>
      </c>
    </row>
    <row r="536" spans="1:10">
      <c r="A536" s="28"/>
      <c r="B536" s="31" t="s">
        <v>155</v>
      </c>
      <c r="C536" s="42">
        <v>1</v>
      </c>
      <c r="D536" s="31" t="s">
        <v>157</v>
      </c>
      <c r="E536" s="93">
        <v>1500000</v>
      </c>
      <c r="F536" s="94">
        <f t="shared" si="150"/>
        <v>1</v>
      </c>
      <c r="G536" s="106">
        <v>1500000</v>
      </c>
      <c r="H536" s="27">
        <f t="shared" si="151"/>
        <v>1</v>
      </c>
      <c r="I536" s="30">
        <f t="shared" si="152"/>
        <v>0</v>
      </c>
      <c r="J536" s="27">
        <f t="shared" si="153"/>
        <v>0</v>
      </c>
    </row>
    <row r="537" spans="1:10">
      <c r="A537" s="28"/>
      <c r="B537" s="31" t="s">
        <v>159</v>
      </c>
      <c r="C537" s="42">
        <v>1</v>
      </c>
      <c r="D537" s="31" t="s">
        <v>157</v>
      </c>
      <c r="E537" s="93">
        <v>1500000</v>
      </c>
      <c r="F537" s="94">
        <f t="shared" si="150"/>
        <v>1</v>
      </c>
      <c r="G537" s="106">
        <v>1500000</v>
      </c>
      <c r="H537" s="27">
        <f t="shared" si="151"/>
        <v>1</v>
      </c>
      <c r="I537" s="30">
        <f t="shared" si="152"/>
        <v>0</v>
      </c>
      <c r="J537" s="27">
        <f t="shared" si="153"/>
        <v>0</v>
      </c>
    </row>
    <row r="538" spans="1:10">
      <c r="A538" s="28"/>
      <c r="B538" s="31" t="s">
        <v>238</v>
      </c>
      <c r="C538" s="42">
        <v>10</v>
      </c>
      <c r="D538" s="31" t="s">
        <v>163</v>
      </c>
      <c r="E538" s="93">
        <v>3402000</v>
      </c>
      <c r="F538" s="94">
        <f t="shared" si="150"/>
        <v>1</v>
      </c>
      <c r="G538" s="106">
        <v>3402000</v>
      </c>
      <c r="H538" s="27">
        <f t="shared" si="151"/>
        <v>1</v>
      </c>
      <c r="I538" s="30">
        <f t="shared" si="152"/>
        <v>0</v>
      </c>
      <c r="J538" s="27">
        <f t="shared" si="153"/>
        <v>0</v>
      </c>
    </row>
    <row r="539" spans="1:10">
      <c r="A539" s="28"/>
      <c r="B539" s="31" t="s">
        <v>169</v>
      </c>
      <c r="C539" s="42">
        <v>9</v>
      </c>
      <c r="D539" s="31" t="s">
        <v>170</v>
      </c>
      <c r="E539" s="93">
        <v>1800000</v>
      </c>
      <c r="F539" s="94">
        <f t="shared" si="150"/>
        <v>1</v>
      </c>
      <c r="G539" s="106">
        <v>1800000</v>
      </c>
      <c r="H539" s="27">
        <f t="shared" si="151"/>
        <v>1</v>
      </c>
      <c r="I539" s="30">
        <f t="shared" si="152"/>
        <v>0</v>
      </c>
      <c r="J539" s="27">
        <f t="shared" si="153"/>
        <v>0</v>
      </c>
    </row>
    <row r="540" spans="1:10">
      <c r="A540" s="28"/>
      <c r="B540" s="31" t="s">
        <v>182</v>
      </c>
      <c r="C540" s="42">
        <v>1</v>
      </c>
      <c r="D540" s="31" t="s">
        <v>157</v>
      </c>
      <c r="E540" s="93">
        <v>2280000</v>
      </c>
      <c r="F540" s="94">
        <f t="shared" si="150"/>
        <v>1</v>
      </c>
      <c r="G540" s="106">
        <v>2280000</v>
      </c>
      <c r="H540" s="27">
        <f t="shared" si="151"/>
        <v>1</v>
      </c>
      <c r="I540" s="30">
        <f t="shared" si="152"/>
        <v>0</v>
      </c>
      <c r="J540" s="27">
        <f t="shared" si="153"/>
        <v>0</v>
      </c>
    </row>
    <row r="541" spans="1:10">
      <c r="A541" s="28"/>
      <c r="B541" s="31" t="s">
        <v>158</v>
      </c>
      <c r="C541" s="42">
        <v>1</v>
      </c>
      <c r="D541" s="31" t="s">
        <v>157</v>
      </c>
      <c r="E541" s="93">
        <v>250000</v>
      </c>
      <c r="F541" s="94">
        <f t="shared" si="150"/>
        <v>1</v>
      </c>
      <c r="G541" s="106">
        <v>250000</v>
      </c>
      <c r="H541" s="27">
        <f t="shared" si="151"/>
        <v>1</v>
      </c>
      <c r="I541" s="30">
        <f t="shared" si="152"/>
        <v>0</v>
      </c>
      <c r="J541" s="27">
        <f t="shared" si="153"/>
        <v>0</v>
      </c>
    </row>
    <row r="542" spans="1:10">
      <c r="A542" s="28"/>
      <c r="B542" s="31" t="s">
        <v>178</v>
      </c>
      <c r="C542" s="42">
        <v>1</v>
      </c>
      <c r="D542" s="31" t="s">
        <v>157</v>
      </c>
      <c r="E542" s="93">
        <v>250000</v>
      </c>
      <c r="F542" s="94">
        <f t="shared" si="150"/>
        <v>1</v>
      </c>
      <c r="G542" s="106">
        <v>250000</v>
      </c>
      <c r="H542" s="27">
        <f t="shared" si="151"/>
        <v>1</v>
      </c>
      <c r="I542" s="30">
        <f t="shared" si="152"/>
        <v>0</v>
      </c>
      <c r="J542" s="27">
        <f t="shared" si="153"/>
        <v>0</v>
      </c>
    </row>
    <row r="543" spans="1:10">
      <c r="A543" s="28"/>
      <c r="B543" s="31" t="s">
        <v>184</v>
      </c>
      <c r="C543" s="42">
        <v>1</v>
      </c>
      <c r="D543" s="31" t="s">
        <v>157</v>
      </c>
      <c r="E543" s="93">
        <v>318000</v>
      </c>
      <c r="F543" s="94">
        <f t="shared" si="150"/>
        <v>1</v>
      </c>
      <c r="G543" s="106">
        <v>318000</v>
      </c>
      <c r="H543" s="27">
        <f t="shared" si="151"/>
        <v>1</v>
      </c>
      <c r="I543" s="30">
        <f t="shared" si="152"/>
        <v>0</v>
      </c>
      <c r="J543" s="27">
        <f t="shared" si="153"/>
        <v>0</v>
      </c>
    </row>
    <row r="544" spans="1:10">
      <c r="A544" s="28"/>
      <c r="B544" s="31" t="s">
        <v>222</v>
      </c>
      <c r="C544" s="42">
        <v>8</v>
      </c>
      <c r="D544" s="31" t="s">
        <v>163</v>
      </c>
      <c r="E544" s="93">
        <v>4000000</v>
      </c>
      <c r="F544" s="94">
        <f t="shared" si="150"/>
        <v>1</v>
      </c>
      <c r="G544" s="106">
        <v>4000000</v>
      </c>
      <c r="H544" s="27">
        <f t="shared" si="151"/>
        <v>1</v>
      </c>
      <c r="I544" s="30">
        <f t="shared" si="152"/>
        <v>0</v>
      </c>
      <c r="J544" s="27">
        <f t="shared" si="153"/>
        <v>0</v>
      </c>
    </row>
    <row r="545" spans="1:10">
      <c r="A545" s="28"/>
      <c r="B545" s="31" t="s">
        <v>223</v>
      </c>
      <c r="C545" s="42">
        <v>7</v>
      </c>
      <c r="D545" s="31" t="s">
        <v>163</v>
      </c>
      <c r="E545" s="93">
        <v>3500000</v>
      </c>
      <c r="F545" s="94">
        <f t="shared" si="150"/>
        <v>1</v>
      </c>
      <c r="G545" s="106">
        <v>3500000</v>
      </c>
      <c r="H545" s="27">
        <f t="shared" si="151"/>
        <v>1</v>
      </c>
      <c r="I545" s="30">
        <f t="shared" si="152"/>
        <v>0</v>
      </c>
      <c r="J545" s="27">
        <f t="shared" si="153"/>
        <v>0</v>
      </c>
    </row>
    <row r="546" spans="1:10">
      <c r="A546" s="28"/>
      <c r="B546" s="31" t="s">
        <v>187</v>
      </c>
      <c r="C546" s="42">
        <v>2</v>
      </c>
      <c r="D546" s="31" t="s">
        <v>163</v>
      </c>
      <c r="E546" s="93">
        <v>6000000</v>
      </c>
      <c r="F546" s="94">
        <f t="shared" si="150"/>
        <v>1</v>
      </c>
      <c r="G546" s="106">
        <v>6000000</v>
      </c>
      <c r="H546" s="27">
        <f t="shared" si="151"/>
        <v>1</v>
      </c>
      <c r="I546" s="30">
        <f t="shared" si="152"/>
        <v>0</v>
      </c>
      <c r="J546" s="27">
        <f t="shared" si="153"/>
        <v>0</v>
      </c>
    </row>
    <row r="547" spans="1:10">
      <c r="A547" s="28"/>
      <c r="B547" s="31" t="s">
        <v>176</v>
      </c>
      <c r="C547" s="42">
        <v>1</v>
      </c>
      <c r="D547" s="31" t="s">
        <v>23</v>
      </c>
      <c r="E547" s="93">
        <v>2500000</v>
      </c>
      <c r="F547" s="94">
        <f t="shared" si="150"/>
        <v>1</v>
      </c>
      <c r="G547" s="105">
        <v>2500000</v>
      </c>
      <c r="H547" s="27">
        <f t="shared" si="151"/>
        <v>1</v>
      </c>
      <c r="I547" s="30">
        <f t="shared" si="152"/>
        <v>0</v>
      </c>
      <c r="J547" s="27">
        <f t="shared" si="153"/>
        <v>0</v>
      </c>
    </row>
    <row r="548" spans="1:10">
      <c r="A548" s="28"/>
      <c r="B548" s="31" t="s">
        <v>177</v>
      </c>
      <c r="C548" s="42">
        <v>1</v>
      </c>
      <c r="D548" s="31" t="s">
        <v>23</v>
      </c>
      <c r="E548" s="93">
        <v>450000</v>
      </c>
      <c r="F548" s="94">
        <f t="shared" si="150"/>
        <v>1</v>
      </c>
      <c r="G548" s="106">
        <v>450000</v>
      </c>
      <c r="H548" s="27">
        <f t="shared" si="151"/>
        <v>1</v>
      </c>
      <c r="I548" s="30">
        <f t="shared" si="152"/>
        <v>0</v>
      </c>
      <c r="J548" s="27">
        <f t="shared" si="153"/>
        <v>0</v>
      </c>
    </row>
    <row r="549" spans="1:10">
      <c r="A549" s="28"/>
      <c r="B549" s="20" t="s">
        <v>171</v>
      </c>
      <c r="C549" s="96" t="s">
        <v>78</v>
      </c>
      <c r="D549" s="31" t="s">
        <v>20</v>
      </c>
      <c r="E549" s="93">
        <v>2500000</v>
      </c>
      <c r="F549" s="94">
        <f t="shared" si="150"/>
        <v>1</v>
      </c>
      <c r="G549" s="107">
        <v>2500000</v>
      </c>
      <c r="H549" s="27">
        <f t="shared" si="151"/>
        <v>1</v>
      </c>
      <c r="I549" s="30">
        <f t="shared" si="152"/>
        <v>0</v>
      </c>
      <c r="J549" s="27">
        <f t="shared" si="153"/>
        <v>0</v>
      </c>
    </row>
    <row r="550" spans="1:10">
      <c r="A550" s="28"/>
      <c r="B550" s="20" t="s">
        <v>390</v>
      </c>
      <c r="C550" s="96" t="s">
        <v>126</v>
      </c>
      <c r="D550" s="31" t="s">
        <v>20</v>
      </c>
      <c r="E550" s="93">
        <v>2250000</v>
      </c>
      <c r="F550" s="94">
        <f t="shared" si="150"/>
        <v>1</v>
      </c>
      <c r="G550" s="107">
        <v>2250000</v>
      </c>
      <c r="H550" s="27">
        <f t="shared" si="151"/>
        <v>1</v>
      </c>
      <c r="I550" s="30">
        <f t="shared" si="152"/>
        <v>0</v>
      </c>
      <c r="J550" s="27">
        <f t="shared" si="153"/>
        <v>0</v>
      </c>
    </row>
    <row r="551" spans="1:10">
      <c r="A551" s="28"/>
      <c r="B551" s="95" t="s">
        <v>388</v>
      </c>
      <c r="C551" s="42">
        <v>1</v>
      </c>
      <c r="D551" s="31" t="s">
        <v>23</v>
      </c>
      <c r="E551" s="93">
        <v>1200000</v>
      </c>
      <c r="F551" s="94">
        <f t="shared" si="150"/>
        <v>1</v>
      </c>
      <c r="G551" s="107">
        <v>1200000</v>
      </c>
      <c r="H551" s="27">
        <f t="shared" si="151"/>
        <v>1</v>
      </c>
      <c r="I551" s="30">
        <f t="shared" si="152"/>
        <v>0</v>
      </c>
      <c r="J551" s="27">
        <f t="shared" si="153"/>
        <v>0</v>
      </c>
    </row>
    <row r="552" spans="1:10">
      <c r="A552" s="28"/>
      <c r="B552" s="20" t="s">
        <v>389</v>
      </c>
      <c r="C552" s="42">
        <v>1</v>
      </c>
      <c r="D552" s="31" t="s">
        <v>23</v>
      </c>
      <c r="E552" s="93">
        <v>1200000</v>
      </c>
      <c r="F552" s="94">
        <f t="shared" si="150"/>
        <v>1</v>
      </c>
      <c r="G552" s="107">
        <v>1200000</v>
      </c>
      <c r="H552" s="27">
        <f t="shared" si="151"/>
        <v>1</v>
      </c>
      <c r="I552" s="30">
        <f t="shared" si="152"/>
        <v>0</v>
      </c>
      <c r="J552" s="27">
        <f t="shared" si="153"/>
        <v>0</v>
      </c>
    </row>
    <row r="553" spans="1:10">
      <c r="A553" s="28"/>
      <c r="B553" s="95" t="s">
        <v>391</v>
      </c>
      <c r="C553" s="42">
        <v>1</v>
      </c>
      <c r="D553" s="31" t="s">
        <v>23</v>
      </c>
      <c r="E553" s="93">
        <v>2500000</v>
      </c>
      <c r="F553" s="94">
        <f t="shared" si="150"/>
        <v>1</v>
      </c>
      <c r="G553" s="107">
        <v>2500000</v>
      </c>
      <c r="H553" s="27">
        <f t="shared" si="151"/>
        <v>1</v>
      </c>
      <c r="I553" s="30">
        <f t="shared" si="152"/>
        <v>0</v>
      </c>
      <c r="J553" s="27">
        <f t="shared" si="153"/>
        <v>0</v>
      </c>
    </row>
    <row r="554" spans="1:10">
      <c r="A554" s="28"/>
      <c r="B554" s="20" t="s">
        <v>365</v>
      </c>
      <c r="C554" s="42">
        <v>1</v>
      </c>
      <c r="D554" s="31" t="s">
        <v>23</v>
      </c>
      <c r="E554" s="93">
        <v>350000</v>
      </c>
      <c r="F554" s="94">
        <f t="shared" si="150"/>
        <v>1</v>
      </c>
      <c r="G554" s="107">
        <v>350000</v>
      </c>
      <c r="H554" s="27">
        <f t="shared" si="151"/>
        <v>1</v>
      </c>
      <c r="I554" s="30">
        <f t="shared" si="152"/>
        <v>0</v>
      </c>
      <c r="J554" s="27">
        <f t="shared" si="153"/>
        <v>0</v>
      </c>
    </row>
    <row r="555" spans="1:10">
      <c r="A555" s="28"/>
      <c r="B555" s="31"/>
      <c r="C555" s="42"/>
      <c r="D555" s="31"/>
      <c r="E555" s="93"/>
      <c r="F555" s="93"/>
      <c r="G555" s="105"/>
      <c r="H555" s="27"/>
      <c r="I555" s="44"/>
      <c r="J555" s="46"/>
    </row>
    <row r="556" spans="1:10">
      <c r="A556" s="28"/>
      <c r="B556" s="10" t="s">
        <v>300</v>
      </c>
      <c r="C556" s="48"/>
      <c r="D556" s="29"/>
      <c r="E556" s="93"/>
      <c r="F556" s="93"/>
      <c r="G556" s="105"/>
      <c r="H556" s="45"/>
      <c r="I556" s="44"/>
      <c r="J556" s="46"/>
    </row>
    <row r="557" spans="1:10">
      <c r="A557" s="28"/>
      <c r="B557" s="29" t="s">
        <v>239</v>
      </c>
      <c r="C557" s="48">
        <v>200</v>
      </c>
      <c r="D557" s="29" t="s">
        <v>192</v>
      </c>
      <c r="E557" s="93">
        <v>2000000</v>
      </c>
      <c r="F557" s="94">
        <f t="shared" ref="F557:F575" si="154">+H557</f>
        <v>1</v>
      </c>
      <c r="G557" s="106">
        <v>2000000</v>
      </c>
      <c r="H557" s="27">
        <f t="shared" ref="H557:H575" si="155">+G557/E557*100%</f>
        <v>1</v>
      </c>
      <c r="I557" s="30">
        <f t="shared" ref="I557:I575" si="156">+E557-G557</f>
        <v>0</v>
      </c>
      <c r="J557" s="27">
        <f t="shared" ref="J557:J575" si="157">100%-H557</f>
        <v>0</v>
      </c>
    </row>
    <row r="558" spans="1:10">
      <c r="A558" s="28"/>
      <c r="B558" s="29" t="s">
        <v>240</v>
      </c>
      <c r="C558" s="48">
        <v>200</v>
      </c>
      <c r="D558" s="29" t="s">
        <v>192</v>
      </c>
      <c r="E558" s="93">
        <v>2000000</v>
      </c>
      <c r="F558" s="94">
        <f t="shared" si="154"/>
        <v>1</v>
      </c>
      <c r="G558" s="106">
        <v>2000000</v>
      </c>
      <c r="H558" s="27">
        <f t="shared" si="155"/>
        <v>1</v>
      </c>
      <c r="I558" s="30">
        <f t="shared" si="156"/>
        <v>0</v>
      </c>
      <c r="J558" s="27">
        <f t="shared" si="157"/>
        <v>0</v>
      </c>
    </row>
    <row r="559" spans="1:10">
      <c r="A559" s="28"/>
      <c r="B559" s="29" t="s">
        <v>219</v>
      </c>
      <c r="C559" s="48">
        <v>10</v>
      </c>
      <c r="D559" s="29" t="s">
        <v>84</v>
      </c>
      <c r="E559" s="93">
        <v>1000000</v>
      </c>
      <c r="F559" s="94">
        <f t="shared" si="154"/>
        <v>1</v>
      </c>
      <c r="G559" s="106">
        <v>1000000</v>
      </c>
      <c r="H559" s="27">
        <f t="shared" si="155"/>
        <v>1</v>
      </c>
      <c r="I559" s="30">
        <f t="shared" si="156"/>
        <v>0</v>
      </c>
      <c r="J559" s="27">
        <f t="shared" si="157"/>
        <v>0</v>
      </c>
    </row>
    <row r="560" spans="1:10">
      <c r="A560" s="28"/>
      <c r="B560" s="29" t="s">
        <v>224</v>
      </c>
      <c r="C560" s="48">
        <v>19</v>
      </c>
      <c r="D560" s="29" t="s">
        <v>20</v>
      </c>
      <c r="E560" s="93">
        <v>4750000</v>
      </c>
      <c r="F560" s="94">
        <f t="shared" si="154"/>
        <v>1</v>
      </c>
      <c r="G560" s="106">
        <v>4750000</v>
      </c>
      <c r="H560" s="27">
        <f t="shared" si="155"/>
        <v>1</v>
      </c>
      <c r="I560" s="30">
        <f t="shared" si="156"/>
        <v>0</v>
      </c>
      <c r="J560" s="27">
        <f t="shared" si="157"/>
        <v>0</v>
      </c>
    </row>
    <row r="561" spans="1:10">
      <c r="A561" s="28"/>
      <c r="B561" s="29" t="s">
        <v>241</v>
      </c>
      <c r="C561" s="48">
        <v>3</v>
      </c>
      <c r="D561" s="29" t="s">
        <v>21</v>
      </c>
      <c r="E561" s="93">
        <v>1500000</v>
      </c>
      <c r="F561" s="94">
        <f t="shared" si="154"/>
        <v>1</v>
      </c>
      <c r="G561" s="106">
        <v>1500000</v>
      </c>
      <c r="H561" s="27">
        <f t="shared" si="155"/>
        <v>1</v>
      </c>
      <c r="I561" s="30">
        <f t="shared" si="156"/>
        <v>0</v>
      </c>
      <c r="J561" s="27">
        <f t="shared" si="157"/>
        <v>0</v>
      </c>
    </row>
    <row r="562" spans="1:10">
      <c r="A562" s="28"/>
      <c r="B562" s="29" t="s">
        <v>193</v>
      </c>
      <c r="C562" s="48">
        <v>9</v>
      </c>
      <c r="D562" s="29" t="s">
        <v>20</v>
      </c>
      <c r="E562" s="93">
        <v>4500000</v>
      </c>
      <c r="F562" s="94">
        <f t="shared" si="154"/>
        <v>1</v>
      </c>
      <c r="G562" s="106">
        <v>4500000</v>
      </c>
      <c r="H562" s="27">
        <f t="shared" si="155"/>
        <v>1</v>
      </c>
      <c r="I562" s="30">
        <f t="shared" si="156"/>
        <v>0</v>
      </c>
      <c r="J562" s="27">
        <f t="shared" si="157"/>
        <v>0</v>
      </c>
    </row>
    <row r="563" spans="1:10">
      <c r="A563" s="28"/>
      <c r="B563" s="29" t="s">
        <v>242</v>
      </c>
      <c r="C563" s="48">
        <v>1</v>
      </c>
      <c r="D563" s="29" t="s">
        <v>23</v>
      </c>
      <c r="E563" s="93">
        <v>300000</v>
      </c>
      <c r="F563" s="94">
        <f t="shared" si="154"/>
        <v>1</v>
      </c>
      <c r="G563" s="106">
        <v>300000</v>
      </c>
      <c r="H563" s="27">
        <f t="shared" si="155"/>
        <v>1</v>
      </c>
      <c r="I563" s="30">
        <f t="shared" si="156"/>
        <v>0</v>
      </c>
      <c r="J563" s="27">
        <f t="shared" si="157"/>
        <v>0</v>
      </c>
    </row>
    <row r="564" spans="1:10">
      <c r="A564" s="28"/>
      <c r="B564" s="29" t="s">
        <v>178</v>
      </c>
      <c r="C564" s="48">
        <v>1</v>
      </c>
      <c r="D564" s="29" t="s">
        <v>23</v>
      </c>
      <c r="E564" s="93">
        <v>300000</v>
      </c>
      <c r="F564" s="94">
        <f t="shared" si="154"/>
        <v>1</v>
      </c>
      <c r="G564" s="106">
        <v>300000</v>
      </c>
      <c r="H564" s="27">
        <f t="shared" si="155"/>
        <v>1</v>
      </c>
      <c r="I564" s="30">
        <f t="shared" si="156"/>
        <v>0</v>
      </c>
      <c r="J564" s="27">
        <f t="shared" si="157"/>
        <v>0</v>
      </c>
    </row>
    <row r="565" spans="1:10">
      <c r="A565" s="28"/>
      <c r="B565" s="29" t="s">
        <v>184</v>
      </c>
      <c r="C565" s="48">
        <v>1</v>
      </c>
      <c r="D565" s="29" t="s">
        <v>23</v>
      </c>
      <c r="E565" s="93">
        <v>152000</v>
      </c>
      <c r="F565" s="94">
        <f t="shared" si="154"/>
        <v>1</v>
      </c>
      <c r="G565" s="106">
        <v>152000</v>
      </c>
      <c r="H565" s="27">
        <f t="shared" si="155"/>
        <v>1</v>
      </c>
      <c r="I565" s="30">
        <f t="shared" si="156"/>
        <v>0</v>
      </c>
      <c r="J565" s="27">
        <f t="shared" si="157"/>
        <v>0</v>
      </c>
    </row>
    <row r="566" spans="1:10">
      <c r="A566" s="28"/>
      <c r="B566" s="29" t="s">
        <v>187</v>
      </c>
      <c r="C566" s="48">
        <v>2</v>
      </c>
      <c r="D566" s="29" t="s">
        <v>20</v>
      </c>
      <c r="E566" s="93">
        <v>6000000</v>
      </c>
      <c r="F566" s="94">
        <f t="shared" si="154"/>
        <v>1</v>
      </c>
      <c r="G566" s="106">
        <v>6000000</v>
      </c>
      <c r="H566" s="27">
        <f t="shared" si="155"/>
        <v>1</v>
      </c>
      <c r="I566" s="30">
        <f t="shared" si="156"/>
        <v>0</v>
      </c>
      <c r="J566" s="27">
        <f t="shared" si="157"/>
        <v>0</v>
      </c>
    </row>
    <row r="567" spans="1:10">
      <c r="A567" s="28"/>
      <c r="B567" s="29" t="s">
        <v>177</v>
      </c>
      <c r="C567" s="48">
        <v>1</v>
      </c>
      <c r="D567" s="29" t="s">
        <v>23</v>
      </c>
      <c r="E567" s="93">
        <v>450000</v>
      </c>
      <c r="F567" s="94">
        <f t="shared" si="154"/>
        <v>1</v>
      </c>
      <c r="G567" s="106">
        <v>450000</v>
      </c>
      <c r="H567" s="27">
        <f t="shared" si="155"/>
        <v>1</v>
      </c>
      <c r="I567" s="30">
        <f t="shared" si="156"/>
        <v>0</v>
      </c>
      <c r="J567" s="27">
        <f t="shared" si="157"/>
        <v>0</v>
      </c>
    </row>
    <row r="568" spans="1:10">
      <c r="A568" s="28"/>
      <c r="B568" s="29" t="s">
        <v>243</v>
      </c>
      <c r="C568" s="48">
        <v>1</v>
      </c>
      <c r="D568" s="29" t="s">
        <v>23</v>
      </c>
      <c r="E568" s="93">
        <v>2500000</v>
      </c>
      <c r="F568" s="94">
        <f t="shared" si="154"/>
        <v>1</v>
      </c>
      <c r="G568" s="105">
        <v>2500000</v>
      </c>
      <c r="H568" s="27">
        <f t="shared" si="155"/>
        <v>1</v>
      </c>
      <c r="I568" s="30">
        <f t="shared" si="156"/>
        <v>0</v>
      </c>
      <c r="J568" s="27">
        <f t="shared" si="157"/>
        <v>0</v>
      </c>
    </row>
    <row r="569" spans="1:10">
      <c r="A569" s="28"/>
      <c r="B569" s="29" t="s">
        <v>182</v>
      </c>
      <c r="C569" s="48">
        <v>1</v>
      </c>
      <c r="D569" s="29" t="s">
        <v>23</v>
      </c>
      <c r="E569" s="93">
        <v>2280000</v>
      </c>
      <c r="F569" s="94">
        <f t="shared" si="154"/>
        <v>1</v>
      </c>
      <c r="G569" s="106">
        <v>2280000</v>
      </c>
      <c r="H569" s="27">
        <f t="shared" si="155"/>
        <v>1</v>
      </c>
      <c r="I569" s="30">
        <f t="shared" si="156"/>
        <v>0</v>
      </c>
      <c r="J569" s="27">
        <f t="shared" si="157"/>
        <v>0</v>
      </c>
    </row>
    <row r="570" spans="1:10" ht="0.75" customHeight="1">
      <c r="A570" s="28"/>
      <c r="B570" s="97" t="s">
        <v>171</v>
      </c>
      <c r="C570" s="96" t="s">
        <v>354</v>
      </c>
      <c r="D570" s="31" t="s">
        <v>20</v>
      </c>
      <c r="E570" s="93">
        <v>3500000</v>
      </c>
      <c r="F570" s="94">
        <f t="shared" si="154"/>
        <v>1</v>
      </c>
      <c r="G570" s="107">
        <v>3500000</v>
      </c>
      <c r="H570" s="27">
        <f t="shared" si="155"/>
        <v>1</v>
      </c>
      <c r="I570" s="30">
        <f t="shared" si="156"/>
        <v>0</v>
      </c>
      <c r="J570" s="27">
        <f t="shared" si="157"/>
        <v>0</v>
      </c>
    </row>
    <row r="571" spans="1:10" ht="15.75" hidden="1">
      <c r="A571" s="28"/>
      <c r="B571" s="97" t="s">
        <v>392</v>
      </c>
      <c r="C571" s="96">
        <v>200</v>
      </c>
      <c r="D571" s="31" t="s">
        <v>192</v>
      </c>
      <c r="E571" s="93">
        <v>3000000</v>
      </c>
      <c r="F571" s="94">
        <f t="shared" si="154"/>
        <v>1</v>
      </c>
      <c r="G571" s="107">
        <v>3000000</v>
      </c>
      <c r="H571" s="27">
        <f t="shared" si="155"/>
        <v>1</v>
      </c>
      <c r="I571" s="30">
        <f t="shared" si="156"/>
        <v>0</v>
      </c>
      <c r="J571" s="27">
        <f t="shared" si="157"/>
        <v>0</v>
      </c>
    </row>
    <row r="572" spans="1:10" ht="15.75" hidden="1">
      <c r="A572" s="28"/>
      <c r="B572" s="97" t="s">
        <v>367</v>
      </c>
      <c r="C572" s="42">
        <v>1</v>
      </c>
      <c r="D572" s="31" t="s">
        <v>23</v>
      </c>
      <c r="E572" s="93">
        <v>1700000</v>
      </c>
      <c r="F572" s="94">
        <f t="shared" si="154"/>
        <v>1</v>
      </c>
      <c r="G572" s="107">
        <v>1700000</v>
      </c>
      <c r="H572" s="27">
        <f t="shared" si="155"/>
        <v>1</v>
      </c>
      <c r="I572" s="30">
        <f t="shared" si="156"/>
        <v>0</v>
      </c>
      <c r="J572" s="27">
        <f t="shared" si="157"/>
        <v>0</v>
      </c>
    </row>
    <row r="573" spans="1:10" ht="15.75">
      <c r="A573" s="28"/>
      <c r="B573" s="97" t="s">
        <v>393</v>
      </c>
      <c r="C573" s="42">
        <v>1</v>
      </c>
      <c r="D573" s="31" t="s">
        <v>23</v>
      </c>
      <c r="E573" s="93">
        <v>1025000</v>
      </c>
      <c r="F573" s="94">
        <f t="shared" si="154"/>
        <v>1</v>
      </c>
      <c r="G573" s="107">
        <v>1025000</v>
      </c>
      <c r="H573" s="27">
        <f t="shared" si="155"/>
        <v>1</v>
      </c>
      <c r="I573" s="30">
        <f t="shared" si="156"/>
        <v>0</v>
      </c>
      <c r="J573" s="27">
        <f t="shared" si="157"/>
        <v>0</v>
      </c>
    </row>
    <row r="574" spans="1:10" ht="15.75">
      <c r="A574" s="28"/>
      <c r="B574" s="97" t="s">
        <v>365</v>
      </c>
      <c r="C574" s="42">
        <v>1</v>
      </c>
      <c r="D574" s="31" t="s">
        <v>23</v>
      </c>
      <c r="E574" s="93">
        <v>775000</v>
      </c>
      <c r="F574" s="94">
        <f t="shared" si="154"/>
        <v>1</v>
      </c>
      <c r="G574" s="107">
        <v>775000</v>
      </c>
      <c r="H574" s="27">
        <f t="shared" si="155"/>
        <v>1</v>
      </c>
      <c r="I574" s="30">
        <f t="shared" si="156"/>
        <v>0</v>
      </c>
      <c r="J574" s="27">
        <f t="shared" si="157"/>
        <v>0</v>
      </c>
    </row>
    <row r="575" spans="1:10" ht="15.75">
      <c r="A575" s="28"/>
      <c r="B575" s="97" t="s">
        <v>407</v>
      </c>
      <c r="C575" s="42">
        <v>1</v>
      </c>
      <c r="D575" s="111" t="s">
        <v>23</v>
      </c>
      <c r="E575" s="93">
        <v>2268000</v>
      </c>
      <c r="F575" s="94">
        <f t="shared" si="154"/>
        <v>1</v>
      </c>
      <c r="G575" s="93">
        <v>2268000</v>
      </c>
      <c r="H575" s="27">
        <f t="shared" si="155"/>
        <v>1</v>
      </c>
      <c r="I575" s="30">
        <f t="shared" si="156"/>
        <v>0</v>
      </c>
      <c r="J575" s="27">
        <f t="shared" si="157"/>
        <v>0</v>
      </c>
    </row>
    <row r="576" spans="1:10">
      <c r="A576" s="28"/>
      <c r="B576" s="29"/>
      <c r="C576" s="48"/>
      <c r="D576" s="29"/>
      <c r="E576" s="93"/>
      <c r="F576" s="93"/>
      <c r="G576" s="105"/>
      <c r="H576" s="27"/>
      <c r="I576" s="44"/>
      <c r="J576" s="46"/>
    </row>
    <row r="577" spans="1:10">
      <c r="A577" s="28"/>
      <c r="B577" s="10" t="s">
        <v>284</v>
      </c>
      <c r="C577" s="48"/>
      <c r="D577" s="29"/>
      <c r="E577" s="93"/>
      <c r="F577" s="93"/>
      <c r="G577" s="105"/>
      <c r="H577" s="45"/>
      <c r="I577" s="44"/>
      <c r="J577" s="46"/>
    </row>
    <row r="578" spans="1:10">
      <c r="A578" s="28"/>
      <c r="B578" s="31" t="s">
        <v>244</v>
      </c>
      <c r="C578" s="42">
        <v>200</v>
      </c>
      <c r="D578" s="31" t="s">
        <v>163</v>
      </c>
      <c r="E578" s="93">
        <v>3000000</v>
      </c>
      <c r="F578" s="94">
        <f t="shared" ref="F578:F594" si="158">+H578</f>
        <v>1</v>
      </c>
      <c r="G578" s="106">
        <v>3000000</v>
      </c>
      <c r="H578" s="27">
        <f t="shared" ref="H578:H594" si="159">+G578/E578*100%</f>
        <v>1</v>
      </c>
      <c r="I578" s="30">
        <f t="shared" ref="I578:I594" si="160">+E578-G578</f>
        <v>0</v>
      </c>
      <c r="J578" s="27">
        <f t="shared" ref="J578:J594" si="161">100%-H578</f>
        <v>0</v>
      </c>
    </row>
    <row r="579" spans="1:10">
      <c r="A579" s="28"/>
      <c r="B579" s="31" t="s">
        <v>245</v>
      </c>
      <c r="C579" s="42">
        <v>100</v>
      </c>
      <c r="D579" s="31" t="s">
        <v>205</v>
      </c>
      <c r="E579" s="93">
        <v>1000000</v>
      </c>
      <c r="F579" s="94">
        <f t="shared" si="158"/>
        <v>1</v>
      </c>
      <c r="G579" s="106">
        <v>1000000</v>
      </c>
      <c r="H579" s="27">
        <f t="shared" si="159"/>
        <v>1</v>
      </c>
      <c r="I579" s="30">
        <f t="shared" si="160"/>
        <v>0</v>
      </c>
      <c r="J579" s="27">
        <f t="shared" si="161"/>
        <v>0</v>
      </c>
    </row>
    <row r="580" spans="1:10">
      <c r="A580" s="28"/>
      <c r="B580" s="31" t="s">
        <v>196</v>
      </c>
      <c r="C580" s="42">
        <v>100</v>
      </c>
      <c r="D580" s="31" t="s">
        <v>205</v>
      </c>
      <c r="E580" s="93">
        <v>1000000</v>
      </c>
      <c r="F580" s="94">
        <f t="shared" si="158"/>
        <v>1</v>
      </c>
      <c r="G580" s="106">
        <v>1000000</v>
      </c>
      <c r="H580" s="27">
        <f t="shared" si="159"/>
        <v>1</v>
      </c>
      <c r="I580" s="30">
        <f t="shared" si="160"/>
        <v>0</v>
      </c>
      <c r="J580" s="27">
        <f t="shared" si="161"/>
        <v>0</v>
      </c>
    </row>
    <row r="581" spans="1:10">
      <c r="A581" s="28"/>
      <c r="B581" s="31" t="s">
        <v>171</v>
      </c>
      <c r="C581" s="42">
        <v>30</v>
      </c>
      <c r="D581" s="31" t="s">
        <v>163</v>
      </c>
      <c r="E581" s="93">
        <v>7500000</v>
      </c>
      <c r="F581" s="94">
        <f t="shared" si="158"/>
        <v>1</v>
      </c>
      <c r="G581" s="106">
        <v>7500000</v>
      </c>
      <c r="H581" s="27">
        <f t="shared" si="159"/>
        <v>1</v>
      </c>
      <c r="I581" s="30">
        <f t="shared" si="160"/>
        <v>0</v>
      </c>
      <c r="J581" s="27">
        <f t="shared" si="161"/>
        <v>0</v>
      </c>
    </row>
    <row r="582" spans="1:10">
      <c r="A582" s="28"/>
      <c r="B582" s="31" t="s">
        <v>246</v>
      </c>
      <c r="C582" s="42">
        <v>10</v>
      </c>
      <c r="D582" s="31" t="s">
        <v>84</v>
      </c>
      <c r="E582" s="93">
        <v>1000000</v>
      </c>
      <c r="F582" s="94">
        <f t="shared" si="158"/>
        <v>1</v>
      </c>
      <c r="G582" s="106">
        <v>1000000</v>
      </c>
      <c r="H582" s="27">
        <f t="shared" si="159"/>
        <v>1</v>
      </c>
      <c r="I582" s="30">
        <f t="shared" si="160"/>
        <v>0</v>
      </c>
      <c r="J582" s="27">
        <f t="shared" si="161"/>
        <v>0</v>
      </c>
    </row>
    <row r="583" spans="1:10">
      <c r="A583" s="28"/>
      <c r="B583" s="31" t="s">
        <v>178</v>
      </c>
      <c r="C583" s="42">
        <v>1</v>
      </c>
      <c r="D583" s="31" t="s">
        <v>157</v>
      </c>
      <c r="E583" s="93">
        <v>462200</v>
      </c>
      <c r="F583" s="94">
        <f t="shared" si="158"/>
        <v>1</v>
      </c>
      <c r="G583" s="106">
        <v>462200</v>
      </c>
      <c r="H583" s="27">
        <f t="shared" si="159"/>
        <v>1</v>
      </c>
      <c r="I583" s="30">
        <f t="shared" si="160"/>
        <v>0</v>
      </c>
      <c r="J583" s="27">
        <f t="shared" si="161"/>
        <v>0</v>
      </c>
    </row>
    <row r="584" spans="1:10">
      <c r="A584" s="28"/>
      <c r="B584" s="31" t="s">
        <v>158</v>
      </c>
      <c r="C584" s="42">
        <v>1</v>
      </c>
      <c r="D584" s="31" t="s">
        <v>157</v>
      </c>
      <c r="E584" s="93">
        <v>373800</v>
      </c>
      <c r="F584" s="94">
        <f t="shared" si="158"/>
        <v>1</v>
      </c>
      <c r="G584" s="106">
        <v>373800</v>
      </c>
      <c r="H584" s="27">
        <f t="shared" si="159"/>
        <v>1</v>
      </c>
      <c r="I584" s="30">
        <f t="shared" si="160"/>
        <v>0</v>
      </c>
      <c r="J584" s="27">
        <f t="shared" si="161"/>
        <v>0</v>
      </c>
    </row>
    <row r="585" spans="1:10">
      <c r="A585" s="28"/>
      <c r="B585" s="31" t="s">
        <v>182</v>
      </c>
      <c r="C585" s="42">
        <v>1</v>
      </c>
      <c r="D585" s="31" t="s">
        <v>157</v>
      </c>
      <c r="E585" s="93">
        <v>2280000</v>
      </c>
      <c r="F585" s="94">
        <f t="shared" si="158"/>
        <v>1</v>
      </c>
      <c r="G585" s="106">
        <v>2280000</v>
      </c>
      <c r="H585" s="27">
        <f t="shared" si="159"/>
        <v>1</v>
      </c>
      <c r="I585" s="30">
        <f t="shared" si="160"/>
        <v>0</v>
      </c>
      <c r="J585" s="27">
        <f t="shared" si="161"/>
        <v>0</v>
      </c>
    </row>
    <row r="586" spans="1:10">
      <c r="A586" s="28"/>
      <c r="B586" s="31" t="s">
        <v>234</v>
      </c>
      <c r="C586" s="42">
        <v>1</v>
      </c>
      <c r="D586" s="31" t="s">
        <v>157</v>
      </c>
      <c r="E586" s="93">
        <v>3300000</v>
      </c>
      <c r="F586" s="94">
        <f t="shared" si="158"/>
        <v>1</v>
      </c>
      <c r="G586" s="106">
        <v>3300000</v>
      </c>
      <c r="H586" s="27">
        <f t="shared" si="159"/>
        <v>1</v>
      </c>
      <c r="I586" s="30">
        <f t="shared" si="160"/>
        <v>0</v>
      </c>
      <c r="J586" s="27">
        <f t="shared" si="161"/>
        <v>0</v>
      </c>
    </row>
    <row r="587" spans="1:10">
      <c r="A587" s="28"/>
      <c r="B587" s="31" t="s">
        <v>247</v>
      </c>
      <c r="C587" s="42">
        <v>1</v>
      </c>
      <c r="D587" s="31" t="s">
        <v>157</v>
      </c>
      <c r="E587" s="93">
        <v>3000000</v>
      </c>
      <c r="F587" s="94">
        <f t="shared" si="158"/>
        <v>1</v>
      </c>
      <c r="G587" s="106">
        <v>3000000</v>
      </c>
      <c r="H587" s="27">
        <f t="shared" si="159"/>
        <v>1</v>
      </c>
      <c r="I587" s="30">
        <f t="shared" si="160"/>
        <v>0</v>
      </c>
      <c r="J587" s="27">
        <f t="shared" si="161"/>
        <v>0</v>
      </c>
    </row>
    <row r="588" spans="1:10">
      <c r="A588" s="28"/>
      <c r="B588" s="31" t="s">
        <v>248</v>
      </c>
      <c r="C588" s="42">
        <v>1</v>
      </c>
      <c r="D588" s="31" t="s">
        <v>157</v>
      </c>
      <c r="E588" s="93">
        <v>3000000</v>
      </c>
      <c r="F588" s="94">
        <f t="shared" si="158"/>
        <v>1</v>
      </c>
      <c r="G588" s="106">
        <v>3000000</v>
      </c>
      <c r="H588" s="27">
        <f t="shared" si="159"/>
        <v>1</v>
      </c>
      <c r="I588" s="30">
        <f t="shared" si="160"/>
        <v>0</v>
      </c>
      <c r="J588" s="27">
        <f t="shared" si="161"/>
        <v>0</v>
      </c>
    </row>
    <row r="589" spans="1:10">
      <c r="A589" s="28"/>
      <c r="B589" s="31" t="s">
        <v>176</v>
      </c>
      <c r="C589" s="42">
        <v>1</v>
      </c>
      <c r="D589" s="31" t="s">
        <v>23</v>
      </c>
      <c r="E589" s="93">
        <v>2500000</v>
      </c>
      <c r="F589" s="94">
        <f t="shared" si="158"/>
        <v>1</v>
      </c>
      <c r="G589" s="105">
        <v>2500000</v>
      </c>
      <c r="H589" s="27">
        <f t="shared" si="159"/>
        <v>1</v>
      </c>
      <c r="I589" s="30">
        <f t="shared" si="160"/>
        <v>0</v>
      </c>
      <c r="J589" s="27">
        <f t="shared" si="161"/>
        <v>0</v>
      </c>
    </row>
    <row r="590" spans="1:10">
      <c r="A590" s="28"/>
      <c r="B590" s="31" t="s">
        <v>177</v>
      </c>
      <c r="C590" s="42">
        <v>1</v>
      </c>
      <c r="D590" s="31" t="s">
        <v>23</v>
      </c>
      <c r="E590" s="93">
        <v>450000</v>
      </c>
      <c r="F590" s="94">
        <f t="shared" si="158"/>
        <v>1</v>
      </c>
      <c r="G590" s="106">
        <v>450000</v>
      </c>
      <c r="H590" s="27">
        <f t="shared" si="159"/>
        <v>1</v>
      </c>
      <c r="I590" s="30">
        <f t="shared" si="160"/>
        <v>0</v>
      </c>
      <c r="J590" s="27">
        <f t="shared" si="161"/>
        <v>0</v>
      </c>
    </row>
    <row r="591" spans="1:10">
      <c r="A591" s="28"/>
      <c r="B591" s="20" t="s">
        <v>394</v>
      </c>
      <c r="C591" s="96" t="s">
        <v>364</v>
      </c>
      <c r="D591" s="31" t="s">
        <v>20</v>
      </c>
      <c r="E591" s="93">
        <v>7200000</v>
      </c>
      <c r="F591" s="94">
        <f t="shared" si="158"/>
        <v>1</v>
      </c>
      <c r="G591" s="107">
        <v>7200000</v>
      </c>
      <c r="H591" s="27">
        <f t="shared" si="159"/>
        <v>1</v>
      </c>
      <c r="I591" s="30">
        <f t="shared" si="160"/>
        <v>0</v>
      </c>
      <c r="J591" s="27">
        <f t="shared" si="161"/>
        <v>0</v>
      </c>
    </row>
    <row r="592" spans="1:10">
      <c r="A592" s="28"/>
      <c r="B592" s="20" t="s">
        <v>367</v>
      </c>
      <c r="C592" s="42">
        <v>1</v>
      </c>
      <c r="D592" s="31" t="s">
        <v>23</v>
      </c>
      <c r="E592" s="93">
        <v>2250000</v>
      </c>
      <c r="F592" s="94">
        <f t="shared" si="158"/>
        <v>1</v>
      </c>
      <c r="G592" s="107">
        <v>2250000</v>
      </c>
      <c r="H592" s="27">
        <f t="shared" si="159"/>
        <v>1</v>
      </c>
      <c r="I592" s="30">
        <f t="shared" si="160"/>
        <v>0</v>
      </c>
      <c r="J592" s="27">
        <f t="shared" si="161"/>
        <v>0</v>
      </c>
    </row>
    <row r="593" spans="1:10">
      <c r="A593" s="28"/>
      <c r="B593" s="20" t="s">
        <v>395</v>
      </c>
      <c r="C593" s="42">
        <v>1</v>
      </c>
      <c r="D593" s="31" t="s">
        <v>23</v>
      </c>
      <c r="E593" s="93">
        <v>550000</v>
      </c>
      <c r="F593" s="94">
        <f t="shared" si="158"/>
        <v>1</v>
      </c>
      <c r="G593" s="107">
        <v>550000</v>
      </c>
      <c r="H593" s="27">
        <f t="shared" si="159"/>
        <v>1</v>
      </c>
      <c r="I593" s="30">
        <f t="shared" si="160"/>
        <v>0</v>
      </c>
      <c r="J593" s="27">
        <f t="shared" si="161"/>
        <v>0</v>
      </c>
    </row>
    <row r="594" spans="1:10">
      <c r="A594" s="28"/>
      <c r="B594" s="20" t="s">
        <v>406</v>
      </c>
      <c r="C594" s="42">
        <v>1</v>
      </c>
      <c r="D594" s="111" t="s">
        <v>23</v>
      </c>
      <c r="E594" s="93">
        <v>1134000</v>
      </c>
      <c r="F594" s="94">
        <f t="shared" si="158"/>
        <v>1</v>
      </c>
      <c r="G594" s="105">
        <v>1134000</v>
      </c>
      <c r="H594" s="27">
        <f t="shared" si="159"/>
        <v>1</v>
      </c>
      <c r="I594" s="30">
        <f t="shared" si="160"/>
        <v>0</v>
      </c>
      <c r="J594" s="27">
        <f t="shared" si="161"/>
        <v>0</v>
      </c>
    </row>
    <row r="595" spans="1:10">
      <c r="A595" s="28"/>
      <c r="B595" s="31"/>
      <c r="C595" s="42"/>
      <c r="D595" s="31"/>
      <c r="E595" s="93"/>
      <c r="F595" s="93"/>
      <c r="G595" s="105"/>
      <c r="H595" s="27"/>
      <c r="I595" s="44"/>
      <c r="J595" s="46"/>
    </row>
    <row r="596" spans="1:10">
      <c r="A596" s="28"/>
      <c r="B596" s="10" t="s">
        <v>301</v>
      </c>
      <c r="C596" s="48"/>
      <c r="D596" s="29"/>
      <c r="E596" s="93"/>
      <c r="F596" s="93"/>
      <c r="G596" s="105"/>
      <c r="H596" s="45"/>
      <c r="I596" s="44"/>
      <c r="J596" s="46"/>
    </row>
    <row r="597" spans="1:10">
      <c r="A597" s="28"/>
      <c r="B597" s="31" t="s">
        <v>249</v>
      </c>
      <c r="C597" s="42">
        <v>168</v>
      </c>
      <c r="D597" s="31" t="s">
        <v>163</v>
      </c>
      <c r="E597" s="93">
        <v>1680000</v>
      </c>
      <c r="F597" s="94">
        <f t="shared" ref="F597:F615" si="162">+H597</f>
        <v>1</v>
      </c>
      <c r="G597" s="106">
        <v>1680000</v>
      </c>
      <c r="H597" s="27">
        <f t="shared" ref="H597:H615" si="163">+G597/E597*100%</f>
        <v>1</v>
      </c>
      <c r="I597" s="30">
        <f t="shared" ref="I597:I615" si="164">+E597-G597</f>
        <v>0</v>
      </c>
      <c r="J597" s="27">
        <f t="shared" ref="J597:J615" si="165">100%-H597</f>
        <v>0</v>
      </c>
    </row>
    <row r="598" spans="1:10">
      <c r="A598" s="28"/>
      <c r="B598" s="31" t="s">
        <v>245</v>
      </c>
      <c r="C598" s="42">
        <v>100</v>
      </c>
      <c r="D598" s="31" t="s">
        <v>205</v>
      </c>
      <c r="E598" s="93">
        <v>1000000</v>
      </c>
      <c r="F598" s="94">
        <f t="shared" si="162"/>
        <v>1</v>
      </c>
      <c r="G598" s="106">
        <v>1000000</v>
      </c>
      <c r="H598" s="27">
        <f t="shared" si="163"/>
        <v>1</v>
      </c>
      <c r="I598" s="30">
        <f t="shared" si="164"/>
        <v>0</v>
      </c>
      <c r="J598" s="27">
        <f t="shared" si="165"/>
        <v>0</v>
      </c>
    </row>
    <row r="599" spans="1:10">
      <c r="A599" s="28"/>
      <c r="B599" s="31" t="s">
        <v>196</v>
      </c>
      <c r="C599" s="42">
        <v>100</v>
      </c>
      <c r="D599" s="31" t="s">
        <v>205</v>
      </c>
      <c r="E599" s="93">
        <v>1000000</v>
      </c>
      <c r="F599" s="94">
        <f t="shared" si="162"/>
        <v>1</v>
      </c>
      <c r="G599" s="106">
        <v>1000000</v>
      </c>
      <c r="H599" s="27">
        <f t="shared" si="163"/>
        <v>1</v>
      </c>
      <c r="I599" s="30">
        <f t="shared" si="164"/>
        <v>0</v>
      </c>
      <c r="J599" s="27">
        <f t="shared" si="165"/>
        <v>0</v>
      </c>
    </row>
    <row r="600" spans="1:10">
      <c r="A600" s="28"/>
      <c r="B600" s="31" t="s">
        <v>250</v>
      </c>
      <c r="C600" s="42">
        <v>11</v>
      </c>
      <c r="D600" s="31" t="s">
        <v>170</v>
      </c>
      <c r="E600" s="93">
        <v>1100000</v>
      </c>
      <c r="F600" s="94">
        <f t="shared" si="162"/>
        <v>1</v>
      </c>
      <c r="G600" s="106">
        <v>1100000</v>
      </c>
      <c r="H600" s="27">
        <f t="shared" si="163"/>
        <v>1</v>
      </c>
      <c r="I600" s="30">
        <f t="shared" si="164"/>
        <v>0</v>
      </c>
      <c r="J600" s="27">
        <f t="shared" si="165"/>
        <v>0</v>
      </c>
    </row>
    <row r="601" spans="1:10">
      <c r="A601" s="28"/>
      <c r="B601" s="31" t="s">
        <v>171</v>
      </c>
      <c r="C601" s="42">
        <v>18</v>
      </c>
      <c r="D601" s="31" t="s">
        <v>163</v>
      </c>
      <c r="E601" s="93">
        <v>4500000</v>
      </c>
      <c r="F601" s="94">
        <f t="shared" si="162"/>
        <v>1</v>
      </c>
      <c r="G601" s="106">
        <v>4500000</v>
      </c>
      <c r="H601" s="27">
        <f t="shared" si="163"/>
        <v>1</v>
      </c>
      <c r="I601" s="30">
        <f t="shared" si="164"/>
        <v>0</v>
      </c>
      <c r="J601" s="27">
        <f t="shared" si="165"/>
        <v>0</v>
      </c>
    </row>
    <row r="602" spans="1:10">
      <c r="A602" s="28"/>
      <c r="B602" s="31" t="s">
        <v>251</v>
      </c>
      <c r="C602" s="42">
        <v>1</v>
      </c>
      <c r="D602" s="31" t="s">
        <v>23</v>
      </c>
      <c r="E602" s="93">
        <v>1360000</v>
      </c>
      <c r="F602" s="94">
        <f t="shared" si="162"/>
        <v>1</v>
      </c>
      <c r="G602" s="106">
        <v>1360000</v>
      </c>
      <c r="H602" s="27">
        <f t="shared" si="163"/>
        <v>1</v>
      </c>
      <c r="I602" s="30">
        <f t="shared" si="164"/>
        <v>0</v>
      </c>
      <c r="J602" s="27">
        <f t="shared" si="165"/>
        <v>0</v>
      </c>
    </row>
    <row r="603" spans="1:10">
      <c r="A603" s="28"/>
      <c r="B603" s="31" t="s">
        <v>193</v>
      </c>
      <c r="C603" s="42">
        <v>15</v>
      </c>
      <c r="D603" s="31" t="s">
        <v>163</v>
      </c>
      <c r="E603" s="93">
        <v>7500000</v>
      </c>
      <c r="F603" s="94">
        <f t="shared" si="162"/>
        <v>1</v>
      </c>
      <c r="G603" s="106">
        <v>7500000</v>
      </c>
      <c r="H603" s="27">
        <f t="shared" si="163"/>
        <v>1</v>
      </c>
      <c r="I603" s="30">
        <f t="shared" si="164"/>
        <v>0</v>
      </c>
      <c r="J603" s="27">
        <f t="shared" si="165"/>
        <v>0</v>
      </c>
    </row>
    <row r="604" spans="1:10">
      <c r="A604" s="28"/>
      <c r="B604" s="31" t="s">
        <v>158</v>
      </c>
      <c r="C604" s="42">
        <v>1</v>
      </c>
      <c r="D604" s="31" t="s">
        <v>157</v>
      </c>
      <c r="E604" s="93">
        <v>315000</v>
      </c>
      <c r="F604" s="94">
        <f t="shared" si="162"/>
        <v>1</v>
      </c>
      <c r="G604" s="106">
        <v>315000</v>
      </c>
      <c r="H604" s="27">
        <f t="shared" si="163"/>
        <v>1</v>
      </c>
      <c r="I604" s="30">
        <f t="shared" si="164"/>
        <v>0</v>
      </c>
      <c r="J604" s="27">
        <f t="shared" si="165"/>
        <v>0</v>
      </c>
    </row>
    <row r="605" spans="1:10">
      <c r="A605" s="28"/>
      <c r="B605" s="31" t="s">
        <v>178</v>
      </c>
      <c r="C605" s="42">
        <v>1</v>
      </c>
      <c r="D605" s="31" t="s">
        <v>157</v>
      </c>
      <c r="E605" s="93">
        <v>315000</v>
      </c>
      <c r="F605" s="94">
        <f t="shared" si="162"/>
        <v>1</v>
      </c>
      <c r="G605" s="106">
        <v>315000</v>
      </c>
      <c r="H605" s="27">
        <f t="shared" si="163"/>
        <v>1</v>
      </c>
      <c r="I605" s="30">
        <f t="shared" si="164"/>
        <v>0</v>
      </c>
      <c r="J605" s="27">
        <f t="shared" si="165"/>
        <v>0</v>
      </c>
    </row>
    <row r="606" spans="1:10">
      <c r="A606" s="28"/>
      <c r="B606" s="31" t="s">
        <v>182</v>
      </c>
      <c r="C606" s="42">
        <v>1</v>
      </c>
      <c r="D606" s="31" t="s">
        <v>157</v>
      </c>
      <c r="E606" s="93">
        <v>2280000</v>
      </c>
      <c r="F606" s="94">
        <f t="shared" si="162"/>
        <v>1</v>
      </c>
      <c r="G606" s="106">
        <v>2280000</v>
      </c>
      <c r="H606" s="27">
        <f t="shared" si="163"/>
        <v>1</v>
      </c>
      <c r="I606" s="30">
        <f t="shared" si="164"/>
        <v>0</v>
      </c>
      <c r="J606" s="27">
        <f t="shared" si="165"/>
        <v>0</v>
      </c>
    </row>
    <row r="607" spans="1:10">
      <c r="A607" s="28"/>
      <c r="B607" s="31" t="s">
        <v>187</v>
      </c>
      <c r="C607" s="42">
        <v>2</v>
      </c>
      <c r="D607" s="31" t="s">
        <v>20</v>
      </c>
      <c r="E607" s="93">
        <v>6000000</v>
      </c>
      <c r="F607" s="94">
        <f t="shared" si="162"/>
        <v>1</v>
      </c>
      <c r="G607" s="106">
        <v>6000000</v>
      </c>
      <c r="H607" s="27">
        <f t="shared" si="163"/>
        <v>1</v>
      </c>
      <c r="I607" s="30">
        <f t="shared" si="164"/>
        <v>0</v>
      </c>
      <c r="J607" s="27">
        <f t="shared" si="165"/>
        <v>0</v>
      </c>
    </row>
    <row r="608" spans="1:10">
      <c r="A608" s="28"/>
      <c r="B608" s="31" t="s">
        <v>176</v>
      </c>
      <c r="C608" s="42">
        <v>1</v>
      </c>
      <c r="D608" s="31" t="s">
        <v>23</v>
      </c>
      <c r="E608" s="93">
        <v>2500000</v>
      </c>
      <c r="F608" s="94">
        <f t="shared" si="162"/>
        <v>1</v>
      </c>
      <c r="G608" s="105">
        <v>2500000</v>
      </c>
      <c r="H608" s="27">
        <f t="shared" si="163"/>
        <v>1</v>
      </c>
      <c r="I608" s="30">
        <f t="shared" si="164"/>
        <v>0</v>
      </c>
      <c r="J608" s="27">
        <f t="shared" si="165"/>
        <v>0</v>
      </c>
    </row>
    <row r="609" spans="1:10">
      <c r="A609" s="28"/>
      <c r="B609" s="31" t="s">
        <v>177</v>
      </c>
      <c r="C609" s="42">
        <v>1</v>
      </c>
      <c r="D609" s="31" t="s">
        <v>157</v>
      </c>
      <c r="E609" s="93">
        <v>450000</v>
      </c>
      <c r="F609" s="94">
        <f t="shared" si="162"/>
        <v>1</v>
      </c>
      <c r="G609" s="106">
        <v>450000</v>
      </c>
      <c r="H609" s="27">
        <f t="shared" si="163"/>
        <v>1</v>
      </c>
      <c r="I609" s="30">
        <f t="shared" si="164"/>
        <v>0</v>
      </c>
      <c r="J609" s="27">
        <f t="shared" si="165"/>
        <v>0</v>
      </c>
    </row>
    <row r="610" spans="1:10">
      <c r="A610" s="28"/>
      <c r="B610" s="20" t="s">
        <v>171</v>
      </c>
      <c r="C610" s="96" t="s">
        <v>354</v>
      </c>
      <c r="D610" s="31" t="s">
        <v>20</v>
      </c>
      <c r="E610" s="93">
        <v>3500000</v>
      </c>
      <c r="F610" s="94">
        <f t="shared" si="162"/>
        <v>1</v>
      </c>
      <c r="G610" s="107">
        <v>3500000</v>
      </c>
      <c r="H610" s="27">
        <f t="shared" si="163"/>
        <v>1</v>
      </c>
      <c r="I610" s="30">
        <f t="shared" si="164"/>
        <v>0</v>
      </c>
      <c r="J610" s="27">
        <f t="shared" si="165"/>
        <v>0</v>
      </c>
    </row>
    <row r="611" spans="1:10">
      <c r="A611" s="28"/>
      <c r="B611" s="20" t="s">
        <v>193</v>
      </c>
      <c r="C611" s="96" t="s">
        <v>379</v>
      </c>
      <c r="D611" s="31" t="s">
        <v>20</v>
      </c>
      <c r="E611" s="93">
        <v>4950000</v>
      </c>
      <c r="F611" s="94">
        <f t="shared" si="162"/>
        <v>1</v>
      </c>
      <c r="G611" s="107">
        <v>4950000</v>
      </c>
      <c r="H611" s="27">
        <f t="shared" si="163"/>
        <v>1</v>
      </c>
      <c r="I611" s="30">
        <f t="shared" si="164"/>
        <v>0</v>
      </c>
      <c r="J611" s="27">
        <f t="shared" si="165"/>
        <v>0</v>
      </c>
    </row>
    <row r="612" spans="1:10" ht="15" customHeight="1">
      <c r="A612" s="28"/>
      <c r="B612" s="20" t="s">
        <v>184</v>
      </c>
      <c r="C612" s="42">
        <v>1</v>
      </c>
      <c r="D612" s="31" t="s">
        <v>23</v>
      </c>
      <c r="E612" s="93">
        <v>400000</v>
      </c>
      <c r="F612" s="94">
        <f t="shared" si="162"/>
        <v>1</v>
      </c>
      <c r="G612" s="107">
        <v>400000</v>
      </c>
      <c r="H612" s="27">
        <f t="shared" si="163"/>
        <v>1</v>
      </c>
      <c r="I612" s="30">
        <f t="shared" si="164"/>
        <v>0</v>
      </c>
      <c r="J612" s="27">
        <f t="shared" si="165"/>
        <v>0</v>
      </c>
    </row>
    <row r="613" spans="1:10">
      <c r="A613" s="28"/>
      <c r="B613" s="20" t="s">
        <v>365</v>
      </c>
      <c r="C613" s="42">
        <v>1</v>
      </c>
      <c r="D613" s="31" t="s">
        <v>23</v>
      </c>
      <c r="E613" s="93">
        <v>500000</v>
      </c>
      <c r="F613" s="94">
        <f t="shared" si="162"/>
        <v>1</v>
      </c>
      <c r="G613" s="107">
        <v>500000</v>
      </c>
      <c r="H613" s="27">
        <f t="shared" si="163"/>
        <v>1</v>
      </c>
      <c r="I613" s="30">
        <f t="shared" si="164"/>
        <v>0</v>
      </c>
      <c r="J613" s="27">
        <f t="shared" si="165"/>
        <v>0</v>
      </c>
    </row>
    <row r="614" spans="1:10">
      <c r="A614" s="28"/>
      <c r="B614" s="20" t="s">
        <v>177</v>
      </c>
      <c r="C614" s="42">
        <v>1</v>
      </c>
      <c r="D614" s="31" t="s">
        <v>23</v>
      </c>
      <c r="E614" s="93">
        <v>300000</v>
      </c>
      <c r="F614" s="94">
        <f t="shared" si="162"/>
        <v>1</v>
      </c>
      <c r="G614" s="107">
        <v>300000</v>
      </c>
      <c r="H614" s="27">
        <f t="shared" si="163"/>
        <v>1</v>
      </c>
      <c r="I614" s="30">
        <f t="shared" si="164"/>
        <v>0</v>
      </c>
      <c r="J614" s="27">
        <f t="shared" si="165"/>
        <v>0</v>
      </c>
    </row>
    <row r="615" spans="1:10">
      <c r="A615" s="28"/>
      <c r="B615" s="20" t="s">
        <v>178</v>
      </c>
      <c r="C615" s="42">
        <v>1</v>
      </c>
      <c r="D615" s="31" t="s">
        <v>23</v>
      </c>
      <c r="E615" s="93">
        <v>350000</v>
      </c>
      <c r="F615" s="94">
        <f t="shared" si="162"/>
        <v>1</v>
      </c>
      <c r="G615" s="107">
        <v>350000</v>
      </c>
      <c r="H615" s="27">
        <f t="shared" si="163"/>
        <v>1</v>
      </c>
      <c r="I615" s="30">
        <f t="shared" si="164"/>
        <v>0</v>
      </c>
      <c r="J615" s="27">
        <f t="shared" si="165"/>
        <v>0</v>
      </c>
    </row>
    <row r="616" spans="1:10">
      <c r="A616" s="28"/>
      <c r="B616" s="20"/>
      <c r="C616" s="42"/>
      <c r="D616" s="31"/>
      <c r="E616" s="93"/>
      <c r="F616" s="93"/>
      <c r="G616" s="105"/>
      <c r="H616" s="27"/>
      <c r="I616" s="44"/>
      <c r="J616" s="46"/>
    </row>
    <row r="617" spans="1:10">
      <c r="A617" s="28"/>
      <c r="B617" s="10" t="s">
        <v>302</v>
      </c>
      <c r="C617" s="48"/>
      <c r="D617" s="29"/>
      <c r="E617" s="93"/>
      <c r="F617" s="93"/>
      <c r="G617" s="105"/>
      <c r="H617" s="45"/>
      <c r="I617" s="44"/>
      <c r="J617" s="46"/>
    </row>
    <row r="618" spans="1:10">
      <c r="A618" s="28"/>
      <c r="B618" s="31" t="s">
        <v>195</v>
      </c>
      <c r="C618" s="42">
        <v>100</v>
      </c>
      <c r="D618" s="31" t="s">
        <v>205</v>
      </c>
      <c r="E618" s="93">
        <v>2000000</v>
      </c>
      <c r="F618" s="94">
        <f t="shared" ref="F618:F633" si="166">+H618</f>
        <v>1</v>
      </c>
      <c r="G618" s="106">
        <v>2000000</v>
      </c>
      <c r="H618" s="27">
        <f t="shared" ref="H618:H633" si="167">+G618/E618*100%</f>
        <v>1</v>
      </c>
      <c r="I618" s="30">
        <f t="shared" ref="I618:I633" si="168">+E618-G618</f>
        <v>0</v>
      </c>
      <c r="J618" s="27">
        <f t="shared" ref="J618:J633" si="169">100%-H618</f>
        <v>0</v>
      </c>
    </row>
    <row r="619" spans="1:10">
      <c r="A619" s="28"/>
      <c r="B619" s="31" t="s">
        <v>196</v>
      </c>
      <c r="C619" s="42">
        <v>100</v>
      </c>
      <c r="D619" s="31" t="s">
        <v>205</v>
      </c>
      <c r="E619" s="93">
        <v>2000000</v>
      </c>
      <c r="F619" s="94">
        <f t="shared" si="166"/>
        <v>1</v>
      </c>
      <c r="G619" s="106">
        <v>2000000</v>
      </c>
      <c r="H619" s="27">
        <f t="shared" si="167"/>
        <v>1</v>
      </c>
      <c r="I619" s="30">
        <f t="shared" si="168"/>
        <v>0</v>
      </c>
      <c r="J619" s="27">
        <f t="shared" si="169"/>
        <v>0</v>
      </c>
    </row>
    <row r="620" spans="1:10">
      <c r="A620" s="28"/>
      <c r="B620" s="31" t="s">
        <v>252</v>
      </c>
      <c r="C620" s="42">
        <v>10</v>
      </c>
      <c r="D620" s="31" t="s">
        <v>170</v>
      </c>
      <c r="E620" s="93">
        <v>2000000</v>
      </c>
      <c r="F620" s="94">
        <f t="shared" si="166"/>
        <v>1</v>
      </c>
      <c r="G620" s="106">
        <v>2000000</v>
      </c>
      <c r="H620" s="27">
        <f t="shared" si="167"/>
        <v>1</v>
      </c>
      <c r="I620" s="30">
        <f t="shared" si="168"/>
        <v>0</v>
      </c>
      <c r="J620" s="27">
        <f t="shared" si="169"/>
        <v>0</v>
      </c>
    </row>
    <row r="621" spans="1:10">
      <c r="A621" s="28"/>
      <c r="B621" s="31" t="s">
        <v>253</v>
      </c>
      <c r="C621" s="42">
        <v>2</v>
      </c>
      <c r="D621" s="31" t="s">
        <v>163</v>
      </c>
      <c r="E621" s="93">
        <v>6000000</v>
      </c>
      <c r="F621" s="94">
        <f t="shared" si="166"/>
        <v>1</v>
      </c>
      <c r="G621" s="106">
        <v>6000000</v>
      </c>
      <c r="H621" s="27">
        <f t="shared" si="167"/>
        <v>1</v>
      </c>
      <c r="I621" s="30">
        <f t="shared" si="168"/>
        <v>0</v>
      </c>
      <c r="J621" s="27">
        <f t="shared" si="169"/>
        <v>0</v>
      </c>
    </row>
    <row r="622" spans="1:10">
      <c r="A622" s="28"/>
      <c r="B622" s="31" t="s">
        <v>254</v>
      </c>
      <c r="C622" s="42">
        <v>15</v>
      </c>
      <c r="D622" s="31" t="s">
        <v>163</v>
      </c>
      <c r="E622" s="93">
        <v>7500000</v>
      </c>
      <c r="F622" s="94">
        <f t="shared" si="166"/>
        <v>1</v>
      </c>
      <c r="G622" s="106">
        <v>7500000</v>
      </c>
      <c r="H622" s="27">
        <f t="shared" si="167"/>
        <v>1</v>
      </c>
      <c r="I622" s="30">
        <f t="shared" si="168"/>
        <v>0</v>
      </c>
      <c r="J622" s="27">
        <f t="shared" si="169"/>
        <v>0</v>
      </c>
    </row>
    <row r="623" spans="1:10">
      <c r="A623" s="28"/>
      <c r="B623" s="31" t="s">
        <v>184</v>
      </c>
      <c r="C623" s="42">
        <v>1</v>
      </c>
      <c r="D623" s="31" t="s">
        <v>157</v>
      </c>
      <c r="E623" s="93">
        <v>476200</v>
      </c>
      <c r="F623" s="94">
        <f t="shared" si="166"/>
        <v>1</v>
      </c>
      <c r="G623" s="106">
        <v>476200</v>
      </c>
      <c r="H623" s="27">
        <f t="shared" si="167"/>
        <v>1</v>
      </c>
      <c r="I623" s="30">
        <f t="shared" si="168"/>
        <v>0</v>
      </c>
      <c r="J623" s="27">
        <f t="shared" si="169"/>
        <v>0</v>
      </c>
    </row>
    <row r="624" spans="1:10">
      <c r="A624" s="28"/>
      <c r="B624" s="31" t="s">
        <v>178</v>
      </c>
      <c r="C624" s="42">
        <v>1</v>
      </c>
      <c r="D624" s="31" t="s">
        <v>157</v>
      </c>
      <c r="E624" s="93">
        <v>573500</v>
      </c>
      <c r="F624" s="94">
        <f t="shared" si="166"/>
        <v>1</v>
      </c>
      <c r="G624" s="106">
        <v>573500</v>
      </c>
      <c r="H624" s="27">
        <f t="shared" si="167"/>
        <v>1</v>
      </c>
      <c r="I624" s="30">
        <f t="shared" si="168"/>
        <v>0</v>
      </c>
      <c r="J624" s="27">
        <f t="shared" si="169"/>
        <v>0</v>
      </c>
    </row>
    <row r="625" spans="1:10">
      <c r="A625" s="28"/>
      <c r="B625" s="31" t="s">
        <v>158</v>
      </c>
      <c r="C625" s="42">
        <v>1</v>
      </c>
      <c r="D625" s="31" t="s">
        <v>157</v>
      </c>
      <c r="E625" s="93">
        <v>679100</v>
      </c>
      <c r="F625" s="94">
        <f t="shared" si="166"/>
        <v>1</v>
      </c>
      <c r="G625" s="106">
        <v>679100</v>
      </c>
      <c r="H625" s="27">
        <f t="shared" si="167"/>
        <v>1</v>
      </c>
      <c r="I625" s="30">
        <f t="shared" si="168"/>
        <v>0</v>
      </c>
      <c r="J625" s="27">
        <f t="shared" si="169"/>
        <v>0</v>
      </c>
    </row>
    <row r="626" spans="1:10">
      <c r="A626" s="28"/>
      <c r="B626" s="31" t="s">
        <v>255</v>
      </c>
      <c r="C626" s="42">
        <v>1</v>
      </c>
      <c r="D626" s="31" t="s">
        <v>23</v>
      </c>
      <c r="E626" s="93">
        <v>1500000</v>
      </c>
      <c r="F626" s="94">
        <f t="shared" si="166"/>
        <v>1</v>
      </c>
      <c r="G626" s="106">
        <v>1500000</v>
      </c>
      <c r="H626" s="27">
        <f t="shared" si="167"/>
        <v>1</v>
      </c>
      <c r="I626" s="30">
        <f t="shared" si="168"/>
        <v>0</v>
      </c>
      <c r="J626" s="27">
        <f t="shared" si="169"/>
        <v>0</v>
      </c>
    </row>
    <row r="627" spans="1:10">
      <c r="A627" s="28"/>
      <c r="B627" s="31" t="s">
        <v>182</v>
      </c>
      <c r="C627" s="42">
        <v>1</v>
      </c>
      <c r="D627" s="31" t="s">
        <v>157</v>
      </c>
      <c r="E627" s="93">
        <v>2280000</v>
      </c>
      <c r="F627" s="94">
        <f t="shared" si="166"/>
        <v>1</v>
      </c>
      <c r="G627" s="106">
        <v>2280000</v>
      </c>
      <c r="H627" s="27">
        <f t="shared" si="167"/>
        <v>1</v>
      </c>
      <c r="I627" s="30">
        <f t="shared" si="168"/>
        <v>0</v>
      </c>
      <c r="J627" s="27">
        <f t="shared" si="169"/>
        <v>0</v>
      </c>
    </row>
    <row r="628" spans="1:10">
      <c r="A628" s="28"/>
      <c r="B628" s="31" t="s">
        <v>176</v>
      </c>
      <c r="C628" s="42">
        <v>1</v>
      </c>
      <c r="D628" s="31" t="s">
        <v>23</v>
      </c>
      <c r="E628" s="93">
        <v>2500000</v>
      </c>
      <c r="F628" s="94">
        <f t="shared" si="166"/>
        <v>1</v>
      </c>
      <c r="G628" s="105">
        <v>2500000</v>
      </c>
      <c r="H628" s="27">
        <f t="shared" si="167"/>
        <v>1</v>
      </c>
      <c r="I628" s="30">
        <f t="shared" si="168"/>
        <v>0</v>
      </c>
      <c r="J628" s="27">
        <f t="shared" si="169"/>
        <v>0</v>
      </c>
    </row>
    <row r="629" spans="1:10">
      <c r="A629" s="28"/>
      <c r="B629" s="31" t="s">
        <v>177</v>
      </c>
      <c r="C629" s="42">
        <v>1</v>
      </c>
      <c r="D629" s="31" t="s">
        <v>23</v>
      </c>
      <c r="E629" s="93">
        <v>450000</v>
      </c>
      <c r="F629" s="94">
        <f t="shared" si="166"/>
        <v>1</v>
      </c>
      <c r="G629" s="106">
        <v>450000</v>
      </c>
      <c r="H629" s="27">
        <f t="shared" si="167"/>
        <v>1</v>
      </c>
      <c r="I629" s="30">
        <f t="shared" si="168"/>
        <v>0</v>
      </c>
      <c r="J629" s="27">
        <f t="shared" si="169"/>
        <v>0</v>
      </c>
    </row>
    <row r="630" spans="1:10">
      <c r="A630" s="28"/>
      <c r="B630" s="20" t="s">
        <v>367</v>
      </c>
      <c r="C630" s="42">
        <v>1</v>
      </c>
      <c r="D630" s="31" t="s">
        <v>23</v>
      </c>
      <c r="E630" s="93">
        <v>1000000</v>
      </c>
      <c r="F630" s="94">
        <f t="shared" si="166"/>
        <v>1</v>
      </c>
      <c r="G630" s="107">
        <v>1000000</v>
      </c>
      <c r="H630" s="27">
        <f t="shared" si="167"/>
        <v>1</v>
      </c>
      <c r="I630" s="30">
        <f t="shared" si="168"/>
        <v>0</v>
      </c>
      <c r="J630" s="27">
        <f t="shared" si="169"/>
        <v>0</v>
      </c>
    </row>
    <row r="631" spans="1:10">
      <c r="A631" s="28"/>
      <c r="B631" s="20" t="s">
        <v>396</v>
      </c>
      <c r="C631" s="96" t="s">
        <v>354</v>
      </c>
      <c r="D631" s="31" t="s">
        <v>20</v>
      </c>
      <c r="E631" s="93">
        <v>8500000</v>
      </c>
      <c r="F631" s="94">
        <f t="shared" si="166"/>
        <v>1</v>
      </c>
      <c r="G631" s="107">
        <v>8500000</v>
      </c>
      <c r="H631" s="27">
        <f t="shared" si="167"/>
        <v>1</v>
      </c>
      <c r="I631" s="30">
        <f t="shared" si="168"/>
        <v>0</v>
      </c>
      <c r="J631" s="27">
        <f t="shared" si="169"/>
        <v>0</v>
      </c>
    </row>
    <row r="632" spans="1:10">
      <c r="A632" s="28"/>
      <c r="B632" s="20" t="s">
        <v>365</v>
      </c>
      <c r="C632" s="42">
        <v>1</v>
      </c>
      <c r="D632" s="31" t="s">
        <v>23</v>
      </c>
      <c r="E632" s="93">
        <v>500000</v>
      </c>
      <c r="F632" s="94">
        <f t="shared" si="166"/>
        <v>1</v>
      </c>
      <c r="G632" s="107">
        <v>500000</v>
      </c>
      <c r="H632" s="27">
        <f t="shared" si="167"/>
        <v>1</v>
      </c>
      <c r="I632" s="30">
        <f t="shared" si="168"/>
        <v>0</v>
      </c>
      <c r="J632" s="27">
        <f t="shared" si="169"/>
        <v>0</v>
      </c>
    </row>
    <row r="633" spans="1:10">
      <c r="A633" s="28"/>
      <c r="B633" s="20" t="s">
        <v>408</v>
      </c>
      <c r="C633" s="42">
        <v>1</v>
      </c>
      <c r="D633" s="111" t="s">
        <v>23</v>
      </c>
      <c r="E633" s="93">
        <v>2041200</v>
      </c>
      <c r="F633" s="94">
        <f t="shared" si="166"/>
        <v>1</v>
      </c>
      <c r="G633" s="105">
        <v>2041200</v>
      </c>
      <c r="H633" s="27">
        <f t="shared" si="167"/>
        <v>1</v>
      </c>
      <c r="I633" s="30">
        <f t="shared" si="168"/>
        <v>0</v>
      </c>
      <c r="J633" s="27">
        <f t="shared" si="169"/>
        <v>0</v>
      </c>
    </row>
    <row r="634" spans="1:10">
      <c r="A634" s="28"/>
      <c r="B634" s="31"/>
      <c r="C634" s="42"/>
      <c r="D634" s="31"/>
      <c r="E634" s="93"/>
      <c r="F634" s="93"/>
      <c r="G634" s="105"/>
      <c r="H634" s="27"/>
      <c r="I634" s="44"/>
      <c r="J634" s="46"/>
    </row>
    <row r="635" spans="1:10">
      <c r="A635" s="28"/>
      <c r="B635" s="10" t="s">
        <v>282</v>
      </c>
      <c r="C635" s="48"/>
      <c r="D635" s="29"/>
      <c r="E635" s="93"/>
      <c r="F635" s="93"/>
      <c r="G635" s="105"/>
      <c r="H635" s="45"/>
      <c r="I635" s="44"/>
      <c r="J635" s="46"/>
    </row>
    <row r="636" spans="1:10">
      <c r="A636" s="28"/>
      <c r="B636" s="31" t="s">
        <v>196</v>
      </c>
      <c r="C636" s="42">
        <v>100</v>
      </c>
      <c r="D636" s="31" t="s">
        <v>205</v>
      </c>
      <c r="E636" s="93">
        <v>1500000</v>
      </c>
      <c r="F636" s="94">
        <f t="shared" ref="F636:F650" si="170">+H636</f>
        <v>1</v>
      </c>
      <c r="G636" s="106">
        <v>1500000</v>
      </c>
      <c r="H636" s="27">
        <f t="shared" ref="H636:H650" si="171">+G636/E636*100%</f>
        <v>1</v>
      </c>
      <c r="I636" s="30">
        <f t="shared" ref="I636:I650" si="172">+E636-G636</f>
        <v>0</v>
      </c>
      <c r="J636" s="27">
        <f t="shared" ref="J636:J650" si="173">100%-H636</f>
        <v>0</v>
      </c>
    </row>
    <row r="637" spans="1:10">
      <c r="A637" s="28"/>
      <c r="B637" s="31" t="s">
        <v>245</v>
      </c>
      <c r="C637" s="42">
        <v>100</v>
      </c>
      <c r="D637" s="31" t="s">
        <v>205</v>
      </c>
      <c r="E637" s="93">
        <v>1500000</v>
      </c>
      <c r="F637" s="94">
        <f t="shared" si="170"/>
        <v>1</v>
      </c>
      <c r="G637" s="106">
        <v>1500000</v>
      </c>
      <c r="H637" s="27">
        <f t="shared" si="171"/>
        <v>1</v>
      </c>
      <c r="I637" s="30">
        <f t="shared" si="172"/>
        <v>0</v>
      </c>
      <c r="J637" s="27">
        <f t="shared" si="173"/>
        <v>0</v>
      </c>
    </row>
    <row r="638" spans="1:10">
      <c r="A638" s="28"/>
      <c r="B638" s="31" t="s">
        <v>256</v>
      </c>
      <c r="C638" s="42">
        <v>10</v>
      </c>
      <c r="D638" s="31" t="s">
        <v>170</v>
      </c>
      <c r="E638" s="93">
        <v>2000000</v>
      </c>
      <c r="F638" s="94">
        <f t="shared" si="170"/>
        <v>1</v>
      </c>
      <c r="G638" s="106">
        <v>2000000</v>
      </c>
      <c r="H638" s="27">
        <f t="shared" si="171"/>
        <v>1</v>
      </c>
      <c r="I638" s="30">
        <f t="shared" si="172"/>
        <v>0</v>
      </c>
      <c r="J638" s="27">
        <f t="shared" si="173"/>
        <v>0</v>
      </c>
    </row>
    <row r="639" spans="1:10">
      <c r="A639" s="28"/>
      <c r="B639" s="31" t="s">
        <v>193</v>
      </c>
      <c r="C639" s="42">
        <v>7</v>
      </c>
      <c r="D639" s="31" t="s">
        <v>163</v>
      </c>
      <c r="E639" s="93">
        <v>3500000</v>
      </c>
      <c r="F639" s="94">
        <f t="shared" si="170"/>
        <v>1</v>
      </c>
      <c r="G639" s="106">
        <v>3500000</v>
      </c>
      <c r="H639" s="27">
        <f t="shared" si="171"/>
        <v>1</v>
      </c>
      <c r="I639" s="30">
        <f t="shared" si="172"/>
        <v>0</v>
      </c>
      <c r="J639" s="27">
        <f t="shared" si="173"/>
        <v>0</v>
      </c>
    </row>
    <row r="640" spans="1:10">
      <c r="A640" s="28"/>
      <c r="B640" s="31" t="s">
        <v>171</v>
      </c>
      <c r="C640" s="42">
        <v>26</v>
      </c>
      <c r="D640" s="31" t="s">
        <v>163</v>
      </c>
      <c r="E640" s="93">
        <v>6500000</v>
      </c>
      <c r="F640" s="94">
        <f t="shared" si="170"/>
        <v>1</v>
      </c>
      <c r="G640" s="106">
        <v>6500000</v>
      </c>
      <c r="H640" s="27">
        <f t="shared" si="171"/>
        <v>1</v>
      </c>
      <c r="I640" s="30">
        <f t="shared" si="172"/>
        <v>0</v>
      </c>
      <c r="J640" s="27">
        <f t="shared" si="173"/>
        <v>0</v>
      </c>
    </row>
    <row r="641" spans="1:10">
      <c r="A641" s="28"/>
      <c r="B641" s="31" t="s">
        <v>178</v>
      </c>
      <c r="C641" s="42">
        <v>1</v>
      </c>
      <c r="D641" s="31" t="s">
        <v>157</v>
      </c>
      <c r="E641" s="93">
        <v>270000</v>
      </c>
      <c r="F641" s="94">
        <f t="shared" si="170"/>
        <v>1</v>
      </c>
      <c r="G641" s="106">
        <v>270000</v>
      </c>
      <c r="H641" s="27">
        <f t="shared" si="171"/>
        <v>1</v>
      </c>
      <c r="I641" s="30">
        <f t="shared" si="172"/>
        <v>0</v>
      </c>
      <c r="J641" s="27">
        <f t="shared" si="173"/>
        <v>0</v>
      </c>
    </row>
    <row r="642" spans="1:10">
      <c r="A642" s="28"/>
      <c r="B642" s="31" t="s">
        <v>182</v>
      </c>
      <c r="C642" s="42">
        <v>1</v>
      </c>
      <c r="D642" s="31" t="s">
        <v>157</v>
      </c>
      <c r="E642" s="93">
        <v>2280000</v>
      </c>
      <c r="F642" s="94">
        <f t="shared" si="170"/>
        <v>1</v>
      </c>
      <c r="G642" s="106">
        <v>2280000</v>
      </c>
      <c r="H642" s="27">
        <f t="shared" si="171"/>
        <v>1</v>
      </c>
      <c r="I642" s="30">
        <f t="shared" si="172"/>
        <v>0</v>
      </c>
      <c r="J642" s="27">
        <f t="shared" si="173"/>
        <v>0</v>
      </c>
    </row>
    <row r="643" spans="1:10">
      <c r="A643" s="28"/>
      <c r="B643" s="31" t="s">
        <v>234</v>
      </c>
      <c r="C643" s="42">
        <v>1</v>
      </c>
      <c r="D643" s="31" t="s">
        <v>157</v>
      </c>
      <c r="E643" s="93">
        <v>3500000</v>
      </c>
      <c r="F643" s="94">
        <f t="shared" si="170"/>
        <v>1</v>
      </c>
      <c r="G643" s="106">
        <v>3500000</v>
      </c>
      <c r="H643" s="27">
        <f t="shared" si="171"/>
        <v>1</v>
      </c>
      <c r="I643" s="30">
        <f t="shared" si="172"/>
        <v>0</v>
      </c>
      <c r="J643" s="27">
        <f t="shared" si="173"/>
        <v>0</v>
      </c>
    </row>
    <row r="644" spans="1:10">
      <c r="A644" s="28"/>
      <c r="B644" s="31" t="s">
        <v>187</v>
      </c>
      <c r="C644" s="42">
        <v>2</v>
      </c>
      <c r="D644" s="31" t="s">
        <v>20</v>
      </c>
      <c r="E644" s="93">
        <v>6000000</v>
      </c>
      <c r="F644" s="94">
        <f t="shared" si="170"/>
        <v>1</v>
      </c>
      <c r="G644" s="106">
        <v>6000000</v>
      </c>
      <c r="H644" s="27">
        <f t="shared" si="171"/>
        <v>1</v>
      </c>
      <c r="I644" s="30">
        <f t="shared" si="172"/>
        <v>0</v>
      </c>
      <c r="J644" s="27">
        <f t="shared" si="173"/>
        <v>0</v>
      </c>
    </row>
    <row r="645" spans="1:10">
      <c r="A645" s="28"/>
      <c r="B645" s="31" t="s">
        <v>176</v>
      </c>
      <c r="C645" s="42">
        <v>1</v>
      </c>
      <c r="D645" s="31" t="s">
        <v>23</v>
      </c>
      <c r="E645" s="93">
        <v>2500000</v>
      </c>
      <c r="F645" s="94">
        <f t="shared" si="170"/>
        <v>1</v>
      </c>
      <c r="G645" s="105">
        <v>2500000</v>
      </c>
      <c r="H645" s="27">
        <f t="shared" si="171"/>
        <v>1</v>
      </c>
      <c r="I645" s="30">
        <f t="shared" si="172"/>
        <v>0</v>
      </c>
      <c r="J645" s="27">
        <f t="shared" si="173"/>
        <v>0</v>
      </c>
    </row>
    <row r="646" spans="1:10">
      <c r="A646" s="28"/>
      <c r="B646" s="31" t="s">
        <v>177</v>
      </c>
      <c r="C646" s="42">
        <v>1</v>
      </c>
      <c r="D646" s="31" t="s">
        <v>23</v>
      </c>
      <c r="E646" s="93">
        <v>450000</v>
      </c>
      <c r="F646" s="94">
        <f t="shared" si="170"/>
        <v>1</v>
      </c>
      <c r="G646" s="106">
        <v>450000</v>
      </c>
      <c r="H646" s="27">
        <f t="shared" si="171"/>
        <v>1</v>
      </c>
      <c r="I646" s="30">
        <f t="shared" si="172"/>
        <v>0</v>
      </c>
      <c r="J646" s="27">
        <f t="shared" si="173"/>
        <v>0</v>
      </c>
    </row>
    <row r="647" spans="1:10">
      <c r="A647" s="28"/>
      <c r="B647" s="95" t="s">
        <v>367</v>
      </c>
      <c r="C647" s="42">
        <v>1</v>
      </c>
      <c r="D647" s="31" t="s">
        <v>23</v>
      </c>
      <c r="E647" s="93">
        <v>3500000</v>
      </c>
      <c r="F647" s="94">
        <f t="shared" si="170"/>
        <v>1</v>
      </c>
      <c r="G647" s="107">
        <v>3500000</v>
      </c>
      <c r="H647" s="27">
        <f t="shared" si="171"/>
        <v>1</v>
      </c>
      <c r="I647" s="30">
        <f t="shared" si="172"/>
        <v>0</v>
      </c>
      <c r="J647" s="27">
        <f t="shared" si="173"/>
        <v>0</v>
      </c>
    </row>
    <row r="648" spans="1:10">
      <c r="A648" s="28"/>
      <c r="B648" s="20" t="s">
        <v>171</v>
      </c>
      <c r="C648" s="96" t="s">
        <v>320</v>
      </c>
      <c r="D648" s="31" t="s">
        <v>20</v>
      </c>
      <c r="E648" s="93">
        <v>2000000</v>
      </c>
      <c r="F648" s="94">
        <f t="shared" si="170"/>
        <v>1</v>
      </c>
      <c r="G648" s="107">
        <v>2000000</v>
      </c>
      <c r="H648" s="27">
        <f t="shared" si="171"/>
        <v>1</v>
      </c>
      <c r="I648" s="30">
        <f t="shared" si="172"/>
        <v>0</v>
      </c>
      <c r="J648" s="27">
        <f t="shared" si="173"/>
        <v>0</v>
      </c>
    </row>
    <row r="649" spans="1:10">
      <c r="A649" s="28"/>
      <c r="B649" s="20" t="s">
        <v>193</v>
      </c>
      <c r="C649" s="96" t="s">
        <v>397</v>
      </c>
      <c r="D649" s="31" t="s">
        <v>20</v>
      </c>
      <c r="E649" s="93">
        <v>4050000</v>
      </c>
      <c r="F649" s="94">
        <f t="shared" si="170"/>
        <v>1</v>
      </c>
      <c r="G649" s="107">
        <v>4050000</v>
      </c>
      <c r="H649" s="27">
        <f t="shared" si="171"/>
        <v>1</v>
      </c>
      <c r="I649" s="30">
        <f t="shared" si="172"/>
        <v>0</v>
      </c>
      <c r="J649" s="27">
        <f t="shared" si="173"/>
        <v>0</v>
      </c>
    </row>
    <row r="650" spans="1:10">
      <c r="A650" s="28"/>
      <c r="B650" s="20" t="s">
        <v>331</v>
      </c>
      <c r="C650" s="42">
        <v>1</v>
      </c>
      <c r="D650" s="31" t="s">
        <v>23</v>
      </c>
      <c r="E650" s="93">
        <v>450000</v>
      </c>
      <c r="F650" s="94">
        <f t="shared" si="170"/>
        <v>1</v>
      </c>
      <c r="G650" s="107">
        <v>450000</v>
      </c>
      <c r="H650" s="27">
        <f t="shared" si="171"/>
        <v>1</v>
      </c>
      <c r="I650" s="30">
        <f t="shared" si="172"/>
        <v>0</v>
      </c>
      <c r="J650" s="27">
        <f t="shared" si="173"/>
        <v>0</v>
      </c>
    </row>
    <row r="651" spans="1:10">
      <c r="A651" s="28"/>
      <c r="B651" s="31"/>
      <c r="C651" s="42"/>
      <c r="D651" s="31"/>
      <c r="E651" s="93"/>
      <c r="F651" s="93"/>
      <c r="G651" s="105"/>
      <c r="H651" s="27"/>
      <c r="I651" s="44"/>
      <c r="J651" s="46"/>
    </row>
    <row r="652" spans="1:10">
      <c r="A652" s="28"/>
      <c r="B652" s="10" t="s">
        <v>303</v>
      </c>
      <c r="C652" s="48"/>
      <c r="D652" s="29"/>
      <c r="E652" s="93"/>
      <c r="F652" s="93"/>
      <c r="G652" s="105"/>
      <c r="H652" s="45"/>
      <c r="I652" s="44"/>
      <c r="J652" s="46"/>
    </row>
    <row r="653" spans="1:10">
      <c r="A653" s="28"/>
      <c r="B653" s="31" t="s">
        <v>171</v>
      </c>
      <c r="C653" s="42">
        <v>20</v>
      </c>
      <c r="D653" s="31" t="s">
        <v>163</v>
      </c>
      <c r="E653" s="93">
        <v>5000000</v>
      </c>
      <c r="F653" s="94">
        <f t="shared" ref="F653:F670" si="174">+H653</f>
        <v>1</v>
      </c>
      <c r="G653" s="106">
        <v>5000000</v>
      </c>
      <c r="H653" s="27">
        <f t="shared" ref="H653:H670" si="175">+G653/E653*100%</f>
        <v>1</v>
      </c>
      <c r="I653" s="30">
        <f t="shared" ref="I653:I670" si="176">+E653-G653</f>
        <v>0</v>
      </c>
      <c r="J653" s="27">
        <f t="shared" ref="J653:J670" si="177">100%-H653</f>
        <v>0</v>
      </c>
    </row>
    <row r="654" spans="1:10">
      <c r="A654" s="28"/>
      <c r="B654" s="31" t="s">
        <v>196</v>
      </c>
      <c r="C654" s="42">
        <v>100</v>
      </c>
      <c r="D654" s="31" t="s">
        <v>205</v>
      </c>
      <c r="E654" s="93">
        <v>2000000</v>
      </c>
      <c r="F654" s="94">
        <f t="shared" si="174"/>
        <v>1</v>
      </c>
      <c r="G654" s="106">
        <v>2000000</v>
      </c>
      <c r="H654" s="27">
        <f t="shared" si="175"/>
        <v>1</v>
      </c>
      <c r="I654" s="30">
        <f t="shared" si="176"/>
        <v>0</v>
      </c>
      <c r="J654" s="27">
        <f t="shared" si="177"/>
        <v>0</v>
      </c>
    </row>
    <row r="655" spans="1:10">
      <c r="A655" s="28"/>
      <c r="B655" s="31" t="s">
        <v>245</v>
      </c>
      <c r="C655" s="42">
        <v>100</v>
      </c>
      <c r="D655" s="31" t="s">
        <v>205</v>
      </c>
      <c r="E655" s="93">
        <v>2000000</v>
      </c>
      <c r="F655" s="94">
        <f t="shared" si="174"/>
        <v>1</v>
      </c>
      <c r="G655" s="106">
        <v>2000000</v>
      </c>
      <c r="H655" s="27">
        <f t="shared" si="175"/>
        <v>1</v>
      </c>
      <c r="I655" s="30">
        <f t="shared" si="176"/>
        <v>0</v>
      </c>
      <c r="J655" s="27">
        <f t="shared" si="177"/>
        <v>0</v>
      </c>
    </row>
    <row r="656" spans="1:10">
      <c r="A656" s="28"/>
      <c r="B656" s="31" t="s">
        <v>257</v>
      </c>
      <c r="C656" s="42">
        <v>10</v>
      </c>
      <c r="D656" s="31" t="s">
        <v>163</v>
      </c>
      <c r="E656" s="93">
        <v>1000000</v>
      </c>
      <c r="F656" s="94">
        <f t="shared" si="174"/>
        <v>1</v>
      </c>
      <c r="G656" s="106">
        <v>1000000</v>
      </c>
      <c r="H656" s="27">
        <f t="shared" si="175"/>
        <v>1</v>
      </c>
      <c r="I656" s="30">
        <f t="shared" si="176"/>
        <v>0</v>
      </c>
      <c r="J656" s="27">
        <f t="shared" si="177"/>
        <v>0</v>
      </c>
    </row>
    <row r="657" spans="1:10">
      <c r="A657" s="28"/>
      <c r="B657" s="31" t="s">
        <v>193</v>
      </c>
      <c r="C657" s="42">
        <v>6</v>
      </c>
      <c r="D657" s="31" t="s">
        <v>163</v>
      </c>
      <c r="E657" s="93">
        <v>3000000</v>
      </c>
      <c r="F657" s="94">
        <f t="shared" si="174"/>
        <v>1</v>
      </c>
      <c r="G657" s="106">
        <v>3000000</v>
      </c>
      <c r="H657" s="27">
        <f t="shared" si="175"/>
        <v>1</v>
      </c>
      <c r="I657" s="30">
        <f t="shared" si="176"/>
        <v>0</v>
      </c>
      <c r="J657" s="27">
        <f t="shared" si="177"/>
        <v>0</v>
      </c>
    </row>
    <row r="658" spans="1:10">
      <c r="A658" s="28"/>
      <c r="B658" s="31" t="s">
        <v>178</v>
      </c>
      <c r="C658" s="42">
        <v>1</v>
      </c>
      <c r="D658" s="31" t="s">
        <v>157</v>
      </c>
      <c r="E658" s="93">
        <v>520000</v>
      </c>
      <c r="F658" s="94">
        <f t="shared" si="174"/>
        <v>1</v>
      </c>
      <c r="G658" s="106">
        <v>520000</v>
      </c>
      <c r="H658" s="27">
        <f t="shared" si="175"/>
        <v>1</v>
      </c>
      <c r="I658" s="30">
        <f t="shared" si="176"/>
        <v>0</v>
      </c>
      <c r="J658" s="27">
        <f t="shared" si="177"/>
        <v>0</v>
      </c>
    </row>
    <row r="659" spans="1:10">
      <c r="A659" s="28"/>
      <c r="B659" s="31" t="s">
        <v>182</v>
      </c>
      <c r="C659" s="42">
        <v>1</v>
      </c>
      <c r="D659" s="31" t="s">
        <v>157</v>
      </c>
      <c r="E659" s="93">
        <v>2280000</v>
      </c>
      <c r="F659" s="94">
        <f t="shared" si="174"/>
        <v>1</v>
      </c>
      <c r="G659" s="106">
        <v>2280000</v>
      </c>
      <c r="H659" s="27">
        <f t="shared" si="175"/>
        <v>1</v>
      </c>
      <c r="I659" s="30">
        <f t="shared" si="176"/>
        <v>0</v>
      </c>
      <c r="J659" s="27">
        <f t="shared" si="177"/>
        <v>0</v>
      </c>
    </row>
    <row r="660" spans="1:10">
      <c r="A660" s="28"/>
      <c r="B660" s="31" t="s">
        <v>234</v>
      </c>
      <c r="C660" s="42">
        <v>1</v>
      </c>
      <c r="D660" s="31" t="s">
        <v>157</v>
      </c>
      <c r="E660" s="93">
        <v>3250000</v>
      </c>
      <c r="F660" s="94">
        <f t="shared" si="174"/>
        <v>1</v>
      </c>
      <c r="G660" s="106">
        <v>3250000</v>
      </c>
      <c r="H660" s="27">
        <f t="shared" si="175"/>
        <v>1</v>
      </c>
      <c r="I660" s="30">
        <f t="shared" si="176"/>
        <v>0</v>
      </c>
      <c r="J660" s="27">
        <f t="shared" si="177"/>
        <v>0</v>
      </c>
    </row>
    <row r="661" spans="1:10">
      <c r="A661" s="28"/>
      <c r="B661" s="31" t="s">
        <v>187</v>
      </c>
      <c r="C661" s="42">
        <v>2</v>
      </c>
      <c r="D661" s="31" t="s">
        <v>20</v>
      </c>
      <c r="E661" s="93">
        <v>6000000</v>
      </c>
      <c r="F661" s="94">
        <f t="shared" si="174"/>
        <v>1</v>
      </c>
      <c r="G661" s="106">
        <v>6000000</v>
      </c>
      <c r="H661" s="27">
        <f t="shared" si="175"/>
        <v>1</v>
      </c>
      <c r="I661" s="30">
        <f t="shared" si="176"/>
        <v>0</v>
      </c>
      <c r="J661" s="27">
        <f t="shared" si="177"/>
        <v>0</v>
      </c>
    </row>
    <row r="662" spans="1:10">
      <c r="A662" s="28"/>
      <c r="B662" s="31" t="s">
        <v>258</v>
      </c>
      <c r="C662" s="42">
        <v>1</v>
      </c>
      <c r="D662" s="31" t="s">
        <v>157</v>
      </c>
      <c r="E662" s="93">
        <v>2000000</v>
      </c>
      <c r="F662" s="94">
        <f t="shared" si="174"/>
        <v>1</v>
      </c>
      <c r="G662" s="106">
        <v>2000000</v>
      </c>
      <c r="H662" s="27">
        <f t="shared" si="175"/>
        <v>1</v>
      </c>
      <c r="I662" s="30">
        <f t="shared" si="176"/>
        <v>0</v>
      </c>
      <c r="J662" s="27">
        <f t="shared" si="177"/>
        <v>0</v>
      </c>
    </row>
    <row r="663" spans="1:10">
      <c r="A663" s="28"/>
      <c r="B663" s="31" t="s">
        <v>176</v>
      </c>
      <c r="C663" s="42">
        <v>1</v>
      </c>
      <c r="D663" s="31" t="s">
        <v>157</v>
      </c>
      <c r="E663" s="93">
        <v>2500000</v>
      </c>
      <c r="F663" s="94">
        <f t="shared" si="174"/>
        <v>1</v>
      </c>
      <c r="G663" s="105">
        <v>2500000</v>
      </c>
      <c r="H663" s="27">
        <f t="shared" si="175"/>
        <v>1</v>
      </c>
      <c r="I663" s="30">
        <f t="shared" si="176"/>
        <v>0</v>
      </c>
      <c r="J663" s="27">
        <f t="shared" si="177"/>
        <v>0</v>
      </c>
    </row>
    <row r="664" spans="1:10">
      <c r="A664" s="28"/>
      <c r="B664" s="31" t="s">
        <v>177</v>
      </c>
      <c r="C664" s="42">
        <v>1</v>
      </c>
      <c r="D664" s="31" t="s">
        <v>157</v>
      </c>
      <c r="E664" s="93">
        <v>450000</v>
      </c>
      <c r="F664" s="94">
        <f t="shared" si="174"/>
        <v>1</v>
      </c>
      <c r="G664" s="106">
        <v>450000</v>
      </c>
      <c r="H664" s="27">
        <f t="shared" si="175"/>
        <v>1</v>
      </c>
      <c r="I664" s="30">
        <f t="shared" si="176"/>
        <v>0</v>
      </c>
      <c r="J664" s="27">
        <f t="shared" si="177"/>
        <v>0</v>
      </c>
    </row>
    <row r="665" spans="1:10" ht="15.75">
      <c r="A665" s="28"/>
      <c r="B665" s="100" t="s">
        <v>367</v>
      </c>
      <c r="C665" s="42">
        <v>1</v>
      </c>
      <c r="D665" s="31" t="s">
        <v>23</v>
      </c>
      <c r="E665" s="93">
        <v>3200000</v>
      </c>
      <c r="F665" s="94">
        <f t="shared" si="174"/>
        <v>1</v>
      </c>
      <c r="G665" s="107">
        <v>3200000</v>
      </c>
      <c r="H665" s="27">
        <f t="shared" si="175"/>
        <v>1</v>
      </c>
      <c r="I665" s="30">
        <f t="shared" si="176"/>
        <v>0</v>
      </c>
      <c r="J665" s="27">
        <f t="shared" si="177"/>
        <v>0</v>
      </c>
    </row>
    <row r="666" spans="1:10" ht="15.75">
      <c r="A666" s="28"/>
      <c r="B666" s="100" t="s">
        <v>398</v>
      </c>
      <c r="C666" s="42">
        <v>1</v>
      </c>
      <c r="D666" s="31" t="s">
        <v>23</v>
      </c>
      <c r="E666" s="93">
        <v>1100000</v>
      </c>
      <c r="F666" s="94">
        <f t="shared" si="174"/>
        <v>1</v>
      </c>
      <c r="G666" s="107">
        <v>1100000</v>
      </c>
      <c r="H666" s="27">
        <f t="shared" si="175"/>
        <v>1</v>
      </c>
      <c r="I666" s="30">
        <f t="shared" si="176"/>
        <v>0</v>
      </c>
      <c r="J666" s="27">
        <f t="shared" si="177"/>
        <v>0</v>
      </c>
    </row>
    <row r="667" spans="1:10" ht="15.75">
      <c r="A667" s="28"/>
      <c r="B667" s="100" t="s">
        <v>399</v>
      </c>
      <c r="C667" s="42">
        <v>1</v>
      </c>
      <c r="D667" s="31" t="s">
        <v>23</v>
      </c>
      <c r="E667" s="93">
        <v>1100000</v>
      </c>
      <c r="F667" s="94">
        <f t="shared" si="174"/>
        <v>1</v>
      </c>
      <c r="G667" s="107">
        <v>1100000</v>
      </c>
      <c r="H667" s="27">
        <f t="shared" si="175"/>
        <v>1</v>
      </c>
      <c r="I667" s="30">
        <f t="shared" si="176"/>
        <v>0</v>
      </c>
      <c r="J667" s="27">
        <f t="shared" si="177"/>
        <v>0</v>
      </c>
    </row>
    <row r="668" spans="1:10" ht="15.75">
      <c r="A668" s="28"/>
      <c r="B668" s="100" t="s">
        <v>400</v>
      </c>
      <c r="C668" s="42">
        <v>1</v>
      </c>
      <c r="D668" s="31" t="s">
        <v>23</v>
      </c>
      <c r="E668" s="93">
        <v>1500000</v>
      </c>
      <c r="F668" s="94">
        <f t="shared" si="174"/>
        <v>1</v>
      </c>
      <c r="G668" s="107">
        <v>1500000</v>
      </c>
      <c r="H668" s="27">
        <f t="shared" si="175"/>
        <v>1</v>
      </c>
      <c r="I668" s="30">
        <f t="shared" si="176"/>
        <v>0</v>
      </c>
      <c r="J668" s="27">
        <f t="shared" si="177"/>
        <v>0</v>
      </c>
    </row>
    <row r="669" spans="1:10" ht="15.75">
      <c r="A669" s="28"/>
      <c r="B669" s="100" t="s">
        <v>401</v>
      </c>
      <c r="C669" s="42">
        <v>1</v>
      </c>
      <c r="D669" s="31" t="s">
        <v>23</v>
      </c>
      <c r="E669" s="93">
        <v>400000</v>
      </c>
      <c r="F669" s="94">
        <f t="shared" si="174"/>
        <v>1</v>
      </c>
      <c r="G669" s="107">
        <v>400000</v>
      </c>
      <c r="H669" s="27">
        <f t="shared" si="175"/>
        <v>1</v>
      </c>
      <c r="I669" s="30">
        <f t="shared" si="176"/>
        <v>0</v>
      </c>
      <c r="J669" s="27">
        <f t="shared" si="177"/>
        <v>0</v>
      </c>
    </row>
    <row r="670" spans="1:10" ht="15.75">
      <c r="A670" s="28"/>
      <c r="B670" s="100" t="s">
        <v>193</v>
      </c>
      <c r="C670" s="96" t="s">
        <v>319</v>
      </c>
      <c r="D670" s="31" t="s">
        <v>20</v>
      </c>
      <c r="E670" s="93">
        <v>2700000</v>
      </c>
      <c r="F670" s="94">
        <f t="shared" si="174"/>
        <v>1</v>
      </c>
      <c r="G670" s="107">
        <v>2700000</v>
      </c>
      <c r="H670" s="27">
        <f t="shared" si="175"/>
        <v>1</v>
      </c>
      <c r="I670" s="30">
        <f t="shared" si="176"/>
        <v>0</v>
      </c>
      <c r="J670" s="27">
        <f t="shared" si="177"/>
        <v>0</v>
      </c>
    </row>
    <row r="671" spans="1:10" ht="15.75">
      <c r="A671" s="28"/>
      <c r="B671" s="100"/>
      <c r="C671" s="42"/>
      <c r="D671" s="31"/>
      <c r="E671" s="93"/>
      <c r="F671" s="93"/>
      <c r="G671" s="105"/>
      <c r="H671" s="27"/>
      <c r="I671" s="44"/>
      <c r="J671" s="46"/>
    </row>
    <row r="672" spans="1:10">
      <c r="A672" s="28"/>
      <c r="B672" s="10" t="s">
        <v>305</v>
      </c>
      <c r="C672" s="48"/>
      <c r="D672" s="29"/>
      <c r="E672" s="93"/>
      <c r="F672" s="93"/>
      <c r="G672" s="105"/>
      <c r="H672" s="45"/>
      <c r="I672" s="44"/>
      <c r="J672" s="46"/>
    </row>
    <row r="673" spans="1:10">
      <c r="A673" s="28"/>
      <c r="B673" s="31" t="s">
        <v>171</v>
      </c>
      <c r="C673" s="42">
        <v>30</v>
      </c>
      <c r="D673" s="31" t="s">
        <v>163</v>
      </c>
      <c r="E673" s="93">
        <v>7500000</v>
      </c>
      <c r="F673" s="94">
        <f t="shared" ref="F673:F688" si="178">+H673</f>
        <v>1</v>
      </c>
      <c r="G673" s="106">
        <v>7500000</v>
      </c>
      <c r="H673" s="27">
        <f t="shared" ref="H673:H688" si="179">+G673/E673*100%</f>
        <v>1</v>
      </c>
      <c r="I673" s="30">
        <f t="shared" ref="I673:I688" si="180">+E673-G673</f>
        <v>0</v>
      </c>
      <c r="J673" s="27">
        <f t="shared" ref="J673:J688" si="181">100%-H673</f>
        <v>0</v>
      </c>
    </row>
    <row r="674" spans="1:10">
      <c r="A674" s="28"/>
      <c r="B674" s="31" t="s">
        <v>245</v>
      </c>
      <c r="C674" s="42">
        <v>100</v>
      </c>
      <c r="D674" s="31" t="s">
        <v>205</v>
      </c>
      <c r="E674" s="93">
        <v>1000000</v>
      </c>
      <c r="F674" s="94">
        <f t="shared" si="178"/>
        <v>1</v>
      </c>
      <c r="G674" s="106">
        <v>1000000</v>
      </c>
      <c r="H674" s="27">
        <f t="shared" si="179"/>
        <v>1</v>
      </c>
      <c r="I674" s="30">
        <f t="shared" si="180"/>
        <v>0</v>
      </c>
      <c r="J674" s="27">
        <f t="shared" si="181"/>
        <v>0</v>
      </c>
    </row>
    <row r="675" spans="1:10">
      <c r="A675" s="28"/>
      <c r="B675" s="31" t="s">
        <v>259</v>
      </c>
      <c r="C675" s="42">
        <v>5</v>
      </c>
      <c r="D675" s="31" t="s">
        <v>170</v>
      </c>
      <c r="E675" s="93">
        <v>1000000</v>
      </c>
      <c r="F675" s="94">
        <f t="shared" si="178"/>
        <v>1</v>
      </c>
      <c r="G675" s="106">
        <v>1000000</v>
      </c>
      <c r="H675" s="27">
        <f t="shared" si="179"/>
        <v>1</v>
      </c>
      <c r="I675" s="30">
        <f t="shared" si="180"/>
        <v>0</v>
      </c>
      <c r="J675" s="27">
        <f t="shared" si="181"/>
        <v>0</v>
      </c>
    </row>
    <row r="676" spans="1:10">
      <c r="A676" s="28"/>
      <c r="B676" s="31" t="s">
        <v>260</v>
      </c>
      <c r="C676" s="42">
        <v>1</v>
      </c>
      <c r="D676" s="31" t="s">
        <v>163</v>
      </c>
      <c r="E676" s="93">
        <v>340200</v>
      </c>
      <c r="F676" s="94">
        <f t="shared" si="178"/>
        <v>1</v>
      </c>
      <c r="G676" s="106">
        <v>340200</v>
      </c>
      <c r="H676" s="27">
        <f t="shared" si="179"/>
        <v>1</v>
      </c>
      <c r="I676" s="30">
        <f t="shared" si="180"/>
        <v>0</v>
      </c>
      <c r="J676" s="27">
        <f t="shared" si="181"/>
        <v>0</v>
      </c>
    </row>
    <row r="677" spans="1:10">
      <c r="A677" s="28"/>
      <c r="B677" s="31" t="s">
        <v>193</v>
      </c>
      <c r="C677" s="42">
        <v>10</v>
      </c>
      <c r="D677" s="31" t="s">
        <v>163</v>
      </c>
      <c r="E677" s="93">
        <v>5000000</v>
      </c>
      <c r="F677" s="94">
        <f t="shared" si="178"/>
        <v>1</v>
      </c>
      <c r="G677" s="106">
        <v>5000000</v>
      </c>
      <c r="H677" s="27">
        <f t="shared" si="179"/>
        <v>1</v>
      </c>
      <c r="I677" s="30">
        <f t="shared" si="180"/>
        <v>0</v>
      </c>
      <c r="J677" s="27">
        <f t="shared" si="181"/>
        <v>0</v>
      </c>
    </row>
    <row r="678" spans="1:10">
      <c r="A678" s="28"/>
      <c r="B678" s="31" t="s">
        <v>184</v>
      </c>
      <c r="C678" s="42">
        <v>1</v>
      </c>
      <c r="D678" s="31" t="s">
        <v>157</v>
      </c>
      <c r="E678" s="93">
        <v>323800</v>
      </c>
      <c r="F678" s="94">
        <f t="shared" si="178"/>
        <v>1</v>
      </c>
      <c r="G678" s="106">
        <v>323800</v>
      </c>
      <c r="H678" s="27">
        <f t="shared" si="179"/>
        <v>1</v>
      </c>
      <c r="I678" s="30">
        <f t="shared" si="180"/>
        <v>0</v>
      </c>
      <c r="J678" s="27">
        <f t="shared" si="181"/>
        <v>0</v>
      </c>
    </row>
    <row r="679" spans="1:10">
      <c r="A679" s="28"/>
      <c r="B679" s="31" t="s">
        <v>158</v>
      </c>
      <c r="C679" s="42">
        <v>1</v>
      </c>
      <c r="D679" s="31" t="s">
        <v>157</v>
      </c>
      <c r="E679" s="93">
        <v>204000</v>
      </c>
      <c r="F679" s="94">
        <f t="shared" si="178"/>
        <v>1</v>
      </c>
      <c r="G679" s="106">
        <v>204000</v>
      </c>
      <c r="H679" s="27">
        <f t="shared" si="179"/>
        <v>1</v>
      </c>
      <c r="I679" s="30">
        <f t="shared" si="180"/>
        <v>0</v>
      </c>
      <c r="J679" s="27">
        <f t="shared" si="181"/>
        <v>0</v>
      </c>
    </row>
    <row r="680" spans="1:10">
      <c r="A680" s="28"/>
      <c r="B680" s="31" t="s">
        <v>182</v>
      </c>
      <c r="C680" s="42">
        <v>1</v>
      </c>
      <c r="D680" s="31" t="s">
        <v>157</v>
      </c>
      <c r="E680" s="93">
        <v>2280000</v>
      </c>
      <c r="F680" s="94">
        <f t="shared" si="178"/>
        <v>1</v>
      </c>
      <c r="G680" s="106">
        <v>2280000</v>
      </c>
      <c r="H680" s="27">
        <f t="shared" si="179"/>
        <v>1</v>
      </c>
      <c r="I680" s="30">
        <f t="shared" si="180"/>
        <v>0</v>
      </c>
      <c r="J680" s="27">
        <f t="shared" si="181"/>
        <v>0</v>
      </c>
    </row>
    <row r="681" spans="1:10">
      <c r="A681" s="28"/>
      <c r="B681" s="31" t="s">
        <v>183</v>
      </c>
      <c r="C681" s="42">
        <v>2</v>
      </c>
      <c r="D681" s="31" t="s">
        <v>20</v>
      </c>
      <c r="E681" s="93">
        <v>6000000</v>
      </c>
      <c r="F681" s="94">
        <f t="shared" si="178"/>
        <v>1</v>
      </c>
      <c r="G681" s="106">
        <v>6000000</v>
      </c>
      <c r="H681" s="27">
        <f t="shared" si="179"/>
        <v>1</v>
      </c>
      <c r="I681" s="30">
        <f t="shared" si="180"/>
        <v>0</v>
      </c>
      <c r="J681" s="27">
        <f t="shared" si="181"/>
        <v>0</v>
      </c>
    </row>
    <row r="682" spans="1:10">
      <c r="A682" s="28"/>
      <c r="B682" s="31" t="s">
        <v>176</v>
      </c>
      <c r="C682" s="42">
        <v>1</v>
      </c>
      <c r="D682" s="31" t="s">
        <v>23</v>
      </c>
      <c r="E682" s="93">
        <v>2500000</v>
      </c>
      <c r="F682" s="94">
        <f t="shared" si="178"/>
        <v>1</v>
      </c>
      <c r="G682" s="105">
        <v>2500000</v>
      </c>
      <c r="H682" s="27">
        <f t="shared" si="179"/>
        <v>1</v>
      </c>
      <c r="I682" s="30">
        <f t="shared" si="180"/>
        <v>0</v>
      </c>
      <c r="J682" s="27">
        <f t="shared" si="181"/>
        <v>0</v>
      </c>
    </row>
    <row r="683" spans="1:10">
      <c r="A683" s="28"/>
      <c r="B683" s="31" t="s">
        <v>177</v>
      </c>
      <c r="C683" s="42">
        <v>1</v>
      </c>
      <c r="D683" s="31" t="s">
        <v>23</v>
      </c>
      <c r="E683" s="93">
        <v>450000</v>
      </c>
      <c r="F683" s="94">
        <f t="shared" si="178"/>
        <v>1</v>
      </c>
      <c r="G683" s="106">
        <v>450000</v>
      </c>
      <c r="H683" s="27">
        <f t="shared" si="179"/>
        <v>1</v>
      </c>
      <c r="I683" s="30">
        <f t="shared" si="180"/>
        <v>0</v>
      </c>
      <c r="J683" s="27">
        <f t="shared" si="181"/>
        <v>0</v>
      </c>
    </row>
    <row r="684" spans="1:10">
      <c r="A684" s="28"/>
      <c r="B684" s="20" t="s">
        <v>171</v>
      </c>
      <c r="C684" s="96" t="s">
        <v>83</v>
      </c>
      <c r="D684" s="31" t="s">
        <v>20</v>
      </c>
      <c r="E684" s="93">
        <v>3500000</v>
      </c>
      <c r="F684" s="94">
        <f t="shared" si="178"/>
        <v>1</v>
      </c>
      <c r="G684" s="107">
        <v>3500000</v>
      </c>
      <c r="H684" s="27">
        <f t="shared" si="179"/>
        <v>1</v>
      </c>
      <c r="I684" s="30">
        <f t="shared" si="180"/>
        <v>0</v>
      </c>
      <c r="J684" s="27">
        <f t="shared" si="181"/>
        <v>0</v>
      </c>
    </row>
    <row r="685" spans="1:10">
      <c r="A685" s="28"/>
      <c r="B685" s="20" t="s">
        <v>193</v>
      </c>
      <c r="C685" s="96" t="s">
        <v>351</v>
      </c>
      <c r="D685" s="31" t="s">
        <v>20</v>
      </c>
      <c r="E685" s="93">
        <v>5400000</v>
      </c>
      <c r="F685" s="94">
        <f t="shared" si="178"/>
        <v>1</v>
      </c>
      <c r="G685" s="107">
        <v>5400000</v>
      </c>
      <c r="H685" s="27">
        <f t="shared" si="179"/>
        <v>1</v>
      </c>
      <c r="I685" s="30">
        <f t="shared" si="180"/>
        <v>0</v>
      </c>
      <c r="J685" s="27">
        <f t="shared" si="181"/>
        <v>0</v>
      </c>
    </row>
    <row r="686" spans="1:10">
      <c r="A686" s="28"/>
      <c r="B686" s="20" t="s">
        <v>402</v>
      </c>
      <c r="C686" s="42">
        <v>1</v>
      </c>
      <c r="D686" s="31" t="s">
        <v>23</v>
      </c>
      <c r="E686" s="93">
        <v>600000</v>
      </c>
      <c r="F686" s="94">
        <f t="shared" si="178"/>
        <v>1</v>
      </c>
      <c r="G686" s="107">
        <v>600000</v>
      </c>
      <c r="H686" s="27">
        <f t="shared" si="179"/>
        <v>1</v>
      </c>
      <c r="I686" s="30">
        <f t="shared" si="180"/>
        <v>0</v>
      </c>
      <c r="J686" s="27">
        <f t="shared" si="181"/>
        <v>0</v>
      </c>
    </row>
    <row r="687" spans="1:10">
      <c r="A687" s="28"/>
      <c r="B687" s="20" t="s">
        <v>395</v>
      </c>
      <c r="C687" s="42">
        <v>1</v>
      </c>
      <c r="D687" s="31" t="s">
        <v>23</v>
      </c>
      <c r="E687" s="93">
        <v>500000</v>
      </c>
      <c r="F687" s="94">
        <f t="shared" si="178"/>
        <v>1</v>
      </c>
      <c r="G687" s="107">
        <v>500000</v>
      </c>
      <c r="H687" s="27">
        <f t="shared" si="179"/>
        <v>1</v>
      </c>
      <c r="I687" s="30">
        <f t="shared" si="180"/>
        <v>0</v>
      </c>
      <c r="J687" s="27">
        <f t="shared" si="181"/>
        <v>0</v>
      </c>
    </row>
    <row r="688" spans="1:10">
      <c r="A688" s="28"/>
      <c r="B688" s="20" t="s">
        <v>406</v>
      </c>
      <c r="C688" s="42">
        <v>1</v>
      </c>
      <c r="D688" s="111" t="s">
        <v>23</v>
      </c>
      <c r="E688" s="93">
        <v>3402000</v>
      </c>
      <c r="F688" s="94">
        <f t="shared" si="178"/>
        <v>1</v>
      </c>
      <c r="G688" s="105">
        <v>3402000</v>
      </c>
      <c r="H688" s="27">
        <f t="shared" si="179"/>
        <v>1</v>
      </c>
      <c r="I688" s="30">
        <f t="shared" si="180"/>
        <v>0</v>
      </c>
      <c r="J688" s="27">
        <f t="shared" si="181"/>
        <v>0</v>
      </c>
    </row>
    <row r="689" spans="1:10">
      <c r="A689" s="28"/>
      <c r="B689" s="31"/>
      <c r="C689" s="42"/>
      <c r="D689" s="31"/>
      <c r="E689" s="93"/>
      <c r="F689" s="93"/>
      <c r="G689" s="105"/>
      <c r="H689" s="27"/>
      <c r="I689" s="44"/>
      <c r="J689" s="46"/>
    </row>
    <row r="690" spans="1:10">
      <c r="A690" s="28"/>
      <c r="B690" s="10" t="s">
        <v>306</v>
      </c>
      <c r="C690" s="48"/>
      <c r="D690" s="29"/>
      <c r="E690" s="93"/>
      <c r="F690" s="93"/>
      <c r="G690" s="105"/>
      <c r="H690" s="45"/>
      <c r="I690" s="44"/>
      <c r="J690" s="46"/>
    </row>
    <row r="691" spans="1:10">
      <c r="A691" s="28"/>
      <c r="B691" s="31" t="s">
        <v>224</v>
      </c>
      <c r="C691" s="42">
        <v>6</v>
      </c>
      <c r="D691" s="31" t="s">
        <v>163</v>
      </c>
      <c r="E691" s="93">
        <v>1500000</v>
      </c>
      <c r="F691" s="94">
        <f t="shared" ref="F691:F695" si="182">+H691</f>
        <v>1</v>
      </c>
      <c r="G691" s="106">
        <v>1500000</v>
      </c>
      <c r="H691" s="27">
        <f t="shared" ref="H691:H695" si="183">+G691/E691*100%</f>
        <v>1</v>
      </c>
      <c r="I691" s="30">
        <f t="shared" ref="I691:I695" si="184">+E691-G691</f>
        <v>0</v>
      </c>
      <c r="J691" s="27">
        <f t="shared" ref="J691:J695" si="185">100%-H691</f>
        <v>0</v>
      </c>
    </row>
    <row r="692" spans="1:10">
      <c r="A692" s="28"/>
      <c r="B692" s="31" t="s">
        <v>259</v>
      </c>
      <c r="C692" s="42">
        <v>10</v>
      </c>
      <c r="D692" s="31" t="s">
        <v>170</v>
      </c>
      <c r="E692" s="93">
        <v>1000000</v>
      </c>
      <c r="F692" s="94">
        <f t="shared" si="182"/>
        <v>1</v>
      </c>
      <c r="G692" s="106">
        <v>1000000</v>
      </c>
      <c r="H692" s="27">
        <f t="shared" si="183"/>
        <v>1</v>
      </c>
      <c r="I692" s="30">
        <f t="shared" si="184"/>
        <v>0</v>
      </c>
      <c r="J692" s="27">
        <f t="shared" si="185"/>
        <v>0</v>
      </c>
    </row>
    <row r="693" spans="1:10">
      <c r="A693" s="28"/>
      <c r="B693" s="31" t="s">
        <v>261</v>
      </c>
      <c r="C693" s="42">
        <v>2</v>
      </c>
      <c r="D693" s="31" t="s">
        <v>163</v>
      </c>
      <c r="E693" s="93">
        <v>680400</v>
      </c>
      <c r="F693" s="94">
        <f t="shared" si="182"/>
        <v>1</v>
      </c>
      <c r="G693" s="106">
        <v>680400</v>
      </c>
      <c r="H693" s="27">
        <f t="shared" si="183"/>
        <v>1</v>
      </c>
      <c r="I693" s="30">
        <f t="shared" si="184"/>
        <v>0</v>
      </c>
      <c r="J693" s="27">
        <f t="shared" si="185"/>
        <v>0</v>
      </c>
    </row>
    <row r="694" spans="1:10">
      <c r="A694" s="28"/>
      <c r="B694" s="31" t="s">
        <v>178</v>
      </c>
      <c r="C694" s="42">
        <v>1</v>
      </c>
      <c r="D694" s="31" t="s">
        <v>23</v>
      </c>
      <c r="E694" s="93">
        <v>489600</v>
      </c>
      <c r="F694" s="94">
        <f t="shared" si="182"/>
        <v>1</v>
      </c>
      <c r="G694" s="106">
        <v>489600</v>
      </c>
      <c r="H694" s="27">
        <f t="shared" si="183"/>
        <v>1</v>
      </c>
      <c r="I694" s="30">
        <f t="shared" si="184"/>
        <v>0</v>
      </c>
      <c r="J694" s="27">
        <f t="shared" si="185"/>
        <v>0</v>
      </c>
    </row>
    <row r="695" spans="1:10">
      <c r="A695" s="28"/>
      <c r="B695" s="31" t="s">
        <v>158</v>
      </c>
      <c r="C695" s="42">
        <v>1</v>
      </c>
      <c r="D695" s="31" t="s">
        <v>23</v>
      </c>
      <c r="E695" s="93">
        <v>146400</v>
      </c>
      <c r="F695" s="94">
        <f t="shared" si="182"/>
        <v>1</v>
      </c>
      <c r="G695" s="106">
        <v>146400</v>
      </c>
      <c r="H695" s="27">
        <f t="shared" si="183"/>
        <v>1</v>
      </c>
      <c r="I695" s="30">
        <f t="shared" si="184"/>
        <v>0</v>
      </c>
      <c r="J695" s="27">
        <f t="shared" si="185"/>
        <v>0</v>
      </c>
    </row>
    <row r="696" spans="1:10">
      <c r="A696" s="28"/>
      <c r="B696" s="31" t="s">
        <v>262</v>
      </c>
      <c r="C696" s="42"/>
      <c r="D696" s="31"/>
      <c r="E696" s="93"/>
      <c r="F696" s="93"/>
      <c r="G696" s="105"/>
      <c r="H696" s="98"/>
      <c r="I696" s="44"/>
      <c r="J696" s="46"/>
    </row>
    <row r="697" spans="1:10">
      <c r="A697" s="28"/>
      <c r="B697" s="31" t="s">
        <v>162</v>
      </c>
      <c r="C697" s="42">
        <v>1</v>
      </c>
      <c r="D697" s="31" t="s">
        <v>20</v>
      </c>
      <c r="E697" s="93">
        <v>400000</v>
      </c>
      <c r="F697" s="94">
        <f t="shared" ref="F697:F699" si="186">+H697</f>
        <v>1</v>
      </c>
      <c r="G697" s="106">
        <v>400000</v>
      </c>
      <c r="H697" s="27">
        <f>+G697/E697*100%</f>
        <v>1</v>
      </c>
      <c r="I697" s="30">
        <f t="shared" ref="I697:I699" si="187">+E697-G697</f>
        <v>0</v>
      </c>
      <c r="J697" s="27">
        <f t="shared" ref="J697:J699" si="188">100%-H697</f>
        <v>0</v>
      </c>
    </row>
    <row r="698" spans="1:10">
      <c r="A698" s="28"/>
      <c r="B698" s="31" t="s">
        <v>263</v>
      </c>
      <c r="C698" s="42">
        <v>1</v>
      </c>
      <c r="D698" s="31" t="s">
        <v>157</v>
      </c>
      <c r="E698" s="93">
        <v>700000</v>
      </c>
      <c r="F698" s="94">
        <f t="shared" si="186"/>
        <v>1</v>
      </c>
      <c r="G698" s="106">
        <v>700000</v>
      </c>
      <c r="H698" s="27">
        <f>+G698/E698*100%</f>
        <v>1</v>
      </c>
      <c r="I698" s="30">
        <f t="shared" si="187"/>
        <v>0</v>
      </c>
      <c r="J698" s="27">
        <f t="shared" si="188"/>
        <v>0</v>
      </c>
    </row>
    <row r="699" spans="1:10">
      <c r="A699" s="28"/>
      <c r="B699" s="31" t="s">
        <v>264</v>
      </c>
      <c r="C699" s="42">
        <v>40</v>
      </c>
      <c r="D699" s="31" t="s">
        <v>192</v>
      </c>
      <c r="E699" s="93">
        <v>400000</v>
      </c>
      <c r="F699" s="94">
        <f t="shared" si="186"/>
        <v>1</v>
      </c>
      <c r="G699" s="106">
        <v>400000</v>
      </c>
      <c r="H699" s="27">
        <f>+G699/E699*100%</f>
        <v>1</v>
      </c>
      <c r="I699" s="30">
        <f t="shared" si="187"/>
        <v>0</v>
      </c>
      <c r="J699" s="27">
        <f t="shared" si="188"/>
        <v>0</v>
      </c>
    </row>
    <row r="700" spans="1:10">
      <c r="A700" s="28"/>
      <c r="B700" s="31" t="s">
        <v>265</v>
      </c>
      <c r="C700" s="42"/>
      <c r="D700" s="31"/>
      <c r="E700" s="93"/>
      <c r="F700" s="93"/>
      <c r="G700" s="105"/>
      <c r="H700" s="98"/>
      <c r="I700" s="44"/>
      <c r="J700" s="46"/>
    </row>
    <row r="701" spans="1:10">
      <c r="A701" s="28"/>
      <c r="B701" s="31" t="s">
        <v>162</v>
      </c>
      <c r="C701" s="42">
        <v>1</v>
      </c>
      <c r="D701" s="31" t="s">
        <v>20</v>
      </c>
      <c r="E701" s="93">
        <v>400000</v>
      </c>
      <c r="F701" s="94">
        <f t="shared" ref="F701:F703" si="189">+H701</f>
        <v>1</v>
      </c>
      <c r="G701" s="106">
        <v>400000</v>
      </c>
      <c r="H701" s="27">
        <f>+G701/E701*100%</f>
        <v>1</v>
      </c>
      <c r="I701" s="30">
        <f t="shared" ref="I701:I703" si="190">+E701-G701</f>
        <v>0</v>
      </c>
      <c r="J701" s="27">
        <f t="shared" ref="J701:J703" si="191">100%-H701</f>
        <v>0</v>
      </c>
    </row>
    <row r="702" spans="1:10">
      <c r="A702" s="28"/>
      <c r="B702" s="31" t="s">
        <v>264</v>
      </c>
      <c r="C702" s="42">
        <v>40</v>
      </c>
      <c r="D702" s="31" t="s">
        <v>192</v>
      </c>
      <c r="E702" s="93">
        <v>400000</v>
      </c>
      <c r="F702" s="94">
        <f t="shared" si="189"/>
        <v>1</v>
      </c>
      <c r="G702" s="106">
        <v>400000</v>
      </c>
      <c r="H702" s="27">
        <f>+G702/E702*100%</f>
        <v>1</v>
      </c>
      <c r="I702" s="30">
        <f t="shared" si="190"/>
        <v>0</v>
      </c>
      <c r="J702" s="27">
        <f t="shared" si="191"/>
        <v>0</v>
      </c>
    </row>
    <row r="703" spans="1:10">
      <c r="A703" s="28"/>
      <c r="B703" s="31" t="s">
        <v>266</v>
      </c>
      <c r="C703" s="42">
        <v>600</v>
      </c>
      <c r="D703" s="31" t="s">
        <v>192</v>
      </c>
      <c r="E703" s="93">
        <v>6000000</v>
      </c>
      <c r="F703" s="94">
        <f t="shared" si="189"/>
        <v>1</v>
      </c>
      <c r="G703" s="106">
        <v>6000000</v>
      </c>
      <c r="H703" s="27">
        <f>+G703/E703*100%</f>
        <v>1</v>
      </c>
      <c r="I703" s="30">
        <f t="shared" si="190"/>
        <v>0</v>
      </c>
      <c r="J703" s="27">
        <f t="shared" si="191"/>
        <v>0</v>
      </c>
    </row>
    <row r="704" spans="1:10">
      <c r="A704" s="28"/>
      <c r="B704" s="31" t="s">
        <v>267</v>
      </c>
      <c r="C704" s="42"/>
      <c r="D704" s="31"/>
      <c r="E704" s="93"/>
      <c r="F704" s="93"/>
      <c r="G704" s="105"/>
      <c r="H704" s="98"/>
      <c r="I704" s="44"/>
      <c r="J704" s="46"/>
    </row>
    <row r="705" spans="1:10">
      <c r="A705" s="28"/>
      <c r="B705" s="31" t="s">
        <v>162</v>
      </c>
      <c r="C705" s="42">
        <v>1</v>
      </c>
      <c r="D705" s="31" t="s">
        <v>20</v>
      </c>
      <c r="E705" s="93">
        <v>400000</v>
      </c>
      <c r="F705" s="94">
        <f t="shared" ref="F705:F707" si="192">+H705</f>
        <v>1</v>
      </c>
      <c r="G705" s="106">
        <v>400000</v>
      </c>
      <c r="H705" s="27">
        <f>+G705/E705*100%</f>
        <v>1</v>
      </c>
      <c r="I705" s="30">
        <f t="shared" ref="I705:I707" si="193">+E705-G705</f>
        <v>0</v>
      </c>
      <c r="J705" s="27">
        <f t="shared" ref="J705:J707" si="194">100%-H705</f>
        <v>0</v>
      </c>
    </row>
    <row r="706" spans="1:10">
      <c r="A706" s="28"/>
      <c r="B706" s="31" t="s">
        <v>264</v>
      </c>
      <c r="C706" s="42">
        <v>40</v>
      </c>
      <c r="D706" s="31" t="s">
        <v>192</v>
      </c>
      <c r="E706" s="93">
        <v>400000</v>
      </c>
      <c r="F706" s="94">
        <f t="shared" si="192"/>
        <v>1</v>
      </c>
      <c r="G706" s="106">
        <v>400000</v>
      </c>
      <c r="H706" s="27">
        <f>+G706/E706*100%</f>
        <v>1</v>
      </c>
      <c r="I706" s="30">
        <f t="shared" si="193"/>
        <v>0</v>
      </c>
      <c r="J706" s="27">
        <f t="shared" si="194"/>
        <v>0</v>
      </c>
    </row>
    <row r="707" spans="1:10">
      <c r="A707" s="28"/>
      <c r="B707" s="31" t="s">
        <v>268</v>
      </c>
      <c r="C707" s="42">
        <v>400</v>
      </c>
      <c r="D707" s="31" t="s">
        <v>192</v>
      </c>
      <c r="E707" s="93">
        <v>2000000</v>
      </c>
      <c r="F707" s="94">
        <f t="shared" si="192"/>
        <v>1</v>
      </c>
      <c r="G707" s="106">
        <v>2000000</v>
      </c>
      <c r="H707" s="27">
        <f>+G707/E707*100%</f>
        <v>1</v>
      </c>
      <c r="I707" s="30">
        <f t="shared" si="193"/>
        <v>0</v>
      </c>
      <c r="J707" s="27">
        <f t="shared" si="194"/>
        <v>0</v>
      </c>
    </row>
    <row r="708" spans="1:10">
      <c r="A708" s="28"/>
      <c r="B708" s="143" t="s">
        <v>269</v>
      </c>
      <c r="C708" s="145"/>
      <c r="D708" s="147"/>
      <c r="E708" s="93"/>
      <c r="F708" s="93"/>
      <c r="G708" s="105"/>
      <c r="H708" s="45"/>
      <c r="I708" s="44"/>
      <c r="J708" s="46"/>
    </row>
    <row r="709" spans="1:10">
      <c r="A709" s="28"/>
      <c r="B709" s="144"/>
      <c r="C709" s="146"/>
      <c r="D709" s="148"/>
      <c r="E709" s="93"/>
      <c r="F709" s="93"/>
      <c r="G709" s="105"/>
      <c r="H709" s="45"/>
      <c r="I709" s="44"/>
      <c r="J709" s="46"/>
    </row>
    <row r="710" spans="1:10">
      <c r="A710" s="28"/>
      <c r="B710" s="31" t="s">
        <v>162</v>
      </c>
      <c r="C710" s="42">
        <v>1</v>
      </c>
      <c r="D710" s="31" t="s">
        <v>20</v>
      </c>
      <c r="E710" s="93">
        <v>400000</v>
      </c>
      <c r="F710" s="94">
        <f t="shared" ref="F710:F723" si="195">+H710</f>
        <v>1</v>
      </c>
      <c r="G710" s="106">
        <v>400000</v>
      </c>
      <c r="H710" s="27">
        <f t="shared" ref="H710:H723" si="196">+G710/E710*100%</f>
        <v>1</v>
      </c>
      <c r="I710" s="30">
        <f t="shared" ref="I710:I723" si="197">+E710-G710</f>
        <v>0</v>
      </c>
      <c r="J710" s="27">
        <f t="shared" ref="J710:J723" si="198">100%-H710</f>
        <v>0</v>
      </c>
    </row>
    <row r="711" spans="1:10">
      <c r="A711" s="28"/>
      <c r="B711" s="31" t="s">
        <v>264</v>
      </c>
      <c r="C711" s="42">
        <v>40</v>
      </c>
      <c r="D711" s="31" t="s">
        <v>192</v>
      </c>
      <c r="E711" s="93">
        <v>800000</v>
      </c>
      <c r="F711" s="94">
        <f t="shared" si="195"/>
        <v>1</v>
      </c>
      <c r="G711" s="106">
        <v>800000</v>
      </c>
      <c r="H711" s="27">
        <f t="shared" si="196"/>
        <v>1</v>
      </c>
      <c r="I711" s="30">
        <f t="shared" si="197"/>
        <v>0</v>
      </c>
      <c r="J711" s="27">
        <f t="shared" si="198"/>
        <v>0</v>
      </c>
    </row>
    <row r="712" spans="1:10">
      <c r="A712" s="28"/>
      <c r="B712" s="31" t="s">
        <v>270</v>
      </c>
      <c r="C712" s="42">
        <v>1</v>
      </c>
      <c r="D712" s="31" t="s">
        <v>192</v>
      </c>
      <c r="E712" s="93">
        <v>1973200</v>
      </c>
      <c r="F712" s="94">
        <f t="shared" si="195"/>
        <v>1</v>
      </c>
      <c r="G712" s="106">
        <v>1973200</v>
      </c>
      <c r="H712" s="27">
        <f t="shared" si="196"/>
        <v>1</v>
      </c>
      <c r="I712" s="30">
        <f t="shared" si="197"/>
        <v>0</v>
      </c>
      <c r="J712" s="27">
        <f t="shared" si="198"/>
        <v>0</v>
      </c>
    </row>
    <row r="713" spans="1:10">
      <c r="A713" s="28"/>
      <c r="B713" s="31" t="s">
        <v>182</v>
      </c>
      <c r="C713" s="42">
        <v>1</v>
      </c>
      <c r="D713" s="31" t="s">
        <v>157</v>
      </c>
      <c r="E713" s="93">
        <v>2280000</v>
      </c>
      <c r="F713" s="94">
        <f t="shared" si="195"/>
        <v>1</v>
      </c>
      <c r="G713" s="106">
        <v>2280000</v>
      </c>
      <c r="H713" s="27">
        <f t="shared" si="196"/>
        <v>1</v>
      </c>
      <c r="I713" s="30">
        <f t="shared" si="197"/>
        <v>0</v>
      </c>
      <c r="J713" s="27">
        <f t="shared" si="198"/>
        <v>0</v>
      </c>
    </row>
    <row r="714" spans="1:10">
      <c r="A714" s="28"/>
      <c r="B714" s="31" t="s">
        <v>183</v>
      </c>
      <c r="C714" s="42">
        <v>2</v>
      </c>
      <c r="D714" s="31" t="s">
        <v>20</v>
      </c>
      <c r="E714" s="93">
        <v>6000000</v>
      </c>
      <c r="F714" s="94">
        <f t="shared" si="195"/>
        <v>1</v>
      </c>
      <c r="G714" s="106">
        <v>6000000</v>
      </c>
      <c r="H714" s="27">
        <f t="shared" si="196"/>
        <v>1</v>
      </c>
      <c r="I714" s="30">
        <f t="shared" si="197"/>
        <v>0</v>
      </c>
      <c r="J714" s="27">
        <f t="shared" si="198"/>
        <v>0</v>
      </c>
    </row>
    <row r="715" spans="1:10">
      <c r="A715" s="28"/>
      <c r="B715" s="31" t="s">
        <v>176</v>
      </c>
      <c r="C715" s="42">
        <v>1</v>
      </c>
      <c r="D715" s="31" t="s">
        <v>157</v>
      </c>
      <c r="E715" s="93">
        <v>2500000</v>
      </c>
      <c r="F715" s="94">
        <f t="shared" si="195"/>
        <v>1</v>
      </c>
      <c r="G715" s="105">
        <v>2500000</v>
      </c>
      <c r="H715" s="27">
        <f t="shared" si="196"/>
        <v>1</v>
      </c>
      <c r="I715" s="30">
        <f t="shared" si="197"/>
        <v>0</v>
      </c>
      <c r="J715" s="27">
        <f t="shared" si="198"/>
        <v>0</v>
      </c>
    </row>
    <row r="716" spans="1:10">
      <c r="A716" s="28"/>
      <c r="B716" s="31" t="s">
        <v>177</v>
      </c>
      <c r="C716" s="42">
        <v>1</v>
      </c>
      <c r="D716" s="31" t="s">
        <v>157</v>
      </c>
      <c r="E716" s="93">
        <v>450000</v>
      </c>
      <c r="F716" s="94">
        <f t="shared" si="195"/>
        <v>1</v>
      </c>
      <c r="G716" s="106">
        <v>450000</v>
      </c>
      <c r="H716" s="27">
        <f t="shared" si="196"/>
        <v>1</v>
      </c>
      <c r="I716" s="30">
        <f t="shared" si="197"/>
        <v>0</v>
      </c>
      <c r="J716" s="27">
        <f t="shared" si="198"/>
        <v>0</v>
      </c>
    </row>
    <row r="717" spans="1:10">
      <c r="A717" s="28"/>
      <c r="B717" s="20" t="s">
        <v>193</v>
      </c>
      <c r="C717" s="96" t="s">
        <v>83</v>
      </c>
      <c r="D717" s="31" t="s">
        <v>20</v>
      </c>
      <c r="E717" s="93">
        <v>3150000</v>
      </c>
      <c r="F717" s="94">
        <f t="shared" si="195"/>
        <v>1</v>
      </c>
      <c r="G717" s="107">
        <v>3150000</v>
      </c>
      <c r="H717" s="27">
        <f t="shared" si="196"/>
        <v>1</v>
      </c>
      <c r="I717" s="30">
        <f t="shared" si="197"/>
        <v>0</v>
      </c>
      <c r="J717" s="27">
        <f t="shared" si="198"/>
        <v>0</v>
      </c>
    </row>
    <row r="718" spans="1:10">
      <c r="A718" s="28"/>
      <c r="B718" s="20" t="s">
        <v>171</v>
      </c>
      <c r="C718" s="96" t="s">
        <v>78</v>
      </c>
      <c r="D718" s="31" t="s">
        <v>20</v>
      </c>
      <c r="E718" s="93">
        <v>2500000</v>
      </c>
      <c r="F718" s="94">
        <f t="shared" si="195"/>
        <v>1</v>
      </c>
      <c r="G718" s="107">
        <v>2500000</v>
      </c>
      <c r="H718" s="27">
        <f t="shared" si="196"/>
        <v>1</v>
      </c>
      <c r="I718" s="30">
        <f t="shared" si="197"/>
        <v>0</v>
      </c>
      <c r="J718" s="27">
        <f t="shared" si="198"/>
        <v>0</v>
      </c>
    </row>
    <row r="719" spans="1:10">
      <c r="A719" s="28"/>
      <c r="B719" s="95" t="s">
        <v>403</v>
      </c>
      <c r="C719" s="96" t="s">
        <v>27</v>
      </c>
      <c r="D719" s="31" t="s">
        <v>157</v>
      </c>
      <c r="E719" s="93">
        <v>850000</v>
      </c>
      <c r="F719" s="94">
        <f t="shared" si="195"/>
        <v>1</v>
      </c>
      <c r="G719" s="107">
        <v>850000</v>
      </c>
      <c r="H719" s="27">
        <f t="shared" si="196"/>
        <v>1</v>
      </c>
      <c r="I719" s="30">
        <f t="shared" si="197"/>
        <v>0</v>
      </c>
      <c r="J719" s="27">
        <f t="shared" si="198"/>
        <v>0</v>
      </c>
    </row>
    <row r="720" spans="1:10">
      <c r="A720" s="28"/>
      <c r="B720" s="20" t="s">
        <v>367</v>
      </c>
      <c r="C720" s="42">
        <v>1</v>
      </c>
      <c r="D720" s="31" t="s">
        <v>157</v>
      </c>
      <c r="E720" s="93">
        <v>1625000</v>
      </c>
      <c r="F720" s="94">
        <f t="shared" si="195"/>
        <v>1</v>
      </c>
      <c r="G720" s="107">
        <v>1625000</v>
      </c>
      <c r="H720" s="27">
        <f t="shared" si="196"/>
        <v>1</v>
      </c>
      <c r="I720" s="30">
        <f t="shared" si="197"/>
        <v>0</v>
      </c>
      <c r="J720" s="27">
        <f t="shared" si="198"/>
        <v>0</v>
      </c>
    </row>
    <row r="721" spans="1:10">
      <c r="A721" s="28"/>
      <c r="B721" s="95" t="s">
        <v>304</v>
      </c>
      <c r="C721" s="42">
        <v>1</v>
      </c>
      <c r="D721" s="31" t="s">
        <v>157</v>
      </c>
      <c r="E721" s="93">
        <v>1500000</v>
      </c>
      <c r="F721" s="94">
        <f t="shared" si="195"/>
        <v>1</v>
      </c>
      <c r="G721" s="107">
        <v>1500000</v>
      </c>
      <c r="H721" s="27">
        <f t="shared" si="196"/>
        <v>1</v>
      </c>
      <c r="I721" s="30">
        <f t="shared" si="197"/>
        <v>0</v>
      </c>
      <c r="J721" s="27">
        <f t="shared" si="198"/>
        <v>0</v>
      </c>
    </row>
    <row r="722" spans="1:10">
      <c r="A722" s="28"/>
      <c r="B722" s="20" t="s">
        <v>395</v>
      </c>
      <c r="C722" s="42">
        <v>1</v>
      </c>
      <c r="D722" s="31" t="s">
        <v>157</v>
      </c>
      <c r="E722" s="93">
        <v>375000</v>
      </c>
      <c r="F722" s="94">
        <f t="shared" si="195"/>
        <v>1</v>
      </c>
      <c r="G722" s="107">
        <v>375000</v>
      </c>
      <c r="H722" s="27">
        <f t="shared" si="196"/>
        <v>1</v>
      </c>
      <c r="I722" s="30">
        <f t="shared" si="197"/>
        <v>0</v>
      </c>
      <c r="J722" s="27">
        <f t="shared" si="198"/>
        <v>0</v>
      </c>
    </row>
    <row r="723" spans="1:10">
      <c r="A723" s="28"/>
      <c r="B723" s="111" t="s">
        <v>406</v>
      </c>
      <c r="C723" s="42">
        <v>1</v>
      </c>
      <c r="D723" s="111" t="s">
        <v>23</v>
      </c>
      <c r="E723" s="93">
        <v>680400</v>
      </c>
      <c r="F723" s="94">
        <f t="shared" si="195"/>
        <v>1</v>
      </c>
      <c r="G723" s="93">
        <v>680400</v>
      </c>
      <c r="H723" s="27">
        <f t="shared" si="196"/>
        <v>1</v>
      </c>
      <c r="I723" s="30">
        <f t="shared" si="197"/>
        <v>0</v>
      </c>
      <c r="J723" s="27">
        <f t="shared" si="198"/>
        <v>0</v>
      </c>
    </row>
    <row r="724" spans="1:10">
      <c r="A724" s="28"/>
      <c r="B724" s="31"/>
      <c r="C724" s="42"/>
      <c r="D724" s="31"/>
      <c r="E724" s="93"/>
      <c r="F724" s="93"/>
      <c r="G724" s="105"/>
      <c r="H724" s="27"/>
      <c r="I724" s="44"/>
      <c r="J724" s="46"/>
    </row>
    <row r="725" spans="1:10">
      <c r="A725" s="28"/>
      <c r="B725" s="10" t="s">
        <v>307</v>
      </c>
      <c r="C725" s="48"/>
      <c r="D725" s="29"/>
      <c r="E725" s="93"/>
      <c r="F725" s="93"/>
      <c r="G725" s="105"/>
      <c r="H725" s="45"/>
      <c r="I725" s="44"/>
      <c r="J725" s="46"/>
    </row>
    <row r="726" spans="1:10">
      <c r="A726" s="28"/>
      <c r="B726" s="31" t="s">
        <v>271</v>
      </c>
      <c r="C726" s="42">
        <v>10</v>
      </c>
      <c r="D726" s="31" t="s">
        <v>170</v>
      </c>
      <c r="E726" s="93">
        <v>2000000</v>
      </c>
      <c r="F726" s="94">
        <f t="shared" ref="F726:F741" si="199">+H726</f>
        <v>1</v>
      </c>
      <c r="G726" s="106">
        <v>2000000</v>
      </c>
      <c r="H726" s="27">
        <f t="shared" ref="H726:H741" si="200">+G726/E726*100%</f>
        <v>1</v>
      </c>
      <c r="I726" s="30">
        <f t="shared" ref="I726:I741" si="201">+E726-G726</f>
        <v>0</v>
      </c>
      <c r="J726" s="27">
        <f t="shared" ref="J726:J741" si="202">100%-H726</f>
        <v>0</v>
      </c>
    </row>
    <row r="727" spans="1:10">
      <c r="A727" s="28"/>
      <c r="B727" s="31" t="s">
        <v>196</v>
      </c>
      <c r="C727" s="42">
        <v>100</v>
      </c>
      <c r="D727" s="31" t="s">
        <v>205</v>
      </c>
      <c r="E727" s="93">
        <v>1000000</v>
      </c>
      <c r="F727" s="94">
        <f t="shared" si="199"/>
        <v>1</v>
      </c>
      <c r="G727" s="106">
        <v>1000000</v>
      </c>
      <c r="H727" s="27">
        <f t="shared" si="200"/>
        <v>1</v>
      </c>
      <c r="I727" s="30">
        <f t="shared" si="201"/>
        <v>0</v>
      </c>
      <c r="J727" s="27">
        <f t="shared" si="202"/>
        <v>0</v>
      </c>
    </row>
    <row r="728" spans="1:10">
      <c r="A728" s="28"/>
      <c r="B728" s="31" t="s">
        <v>245</v>
      </c>
      <c r="C728" s="42">
        <v>100</v>
      </c>
      <c r="D728" s="31" t="s">
        <v>205</v>
      </c>
      <c r="E728" s="93">
        <v>1000000</v>
      </c>
      <c r="F728" s="94">
        <f t="shared" si="199"/>
        <v>1</v>
      </c>
      <c r="G728" s="106">
        <v>1000000</v>
      </c>
      <c r="H728" s="27">
        <f t="shared" si="200"/>
        <v>1</v>
      </c>
      <c r="I728" s="30">
        <f t="shared" si="201"/>
        <v>0</v>
      </c>
      <c r="J728" s="27">
        <f t="shared" si="202"/>
        <v>0</v>
      </c>
    </row>
    <row r="729" spans="1:10">
      <c r="A729" s="28"/>
      <c r="B729" s="31" t="s">
        <v>193</v>
      </c>
      <c r="C729" s="42">
        <v>16</v>
      </c>
      <c r="D729" s="31" t="s">
        <v>163</v>
      </c>
      <c r="E729" s="93">
        <v>8000000</v>
      </c>
      <c r="F729" s="94">
        <f t="shared" si="199"/>
        <v>1</v>
      </c>
      <c r="G729" s="106">
        <v>8000000</v>
      </c>
      <c r="H729" s="27">
        <f t="shared" si="200"/>
        <v>1</v>
      </c>
      <c r="I729" s="30">
        <f t="shared" si="201"/>
        <v>0</v>
      </c>
      <c r="J729" s="27">
        <f t="shared" si="202"/>
        <v>0</v>
      </c>
    </row>
    <row r="730" spans="1:10">
      <c r="A730" s="28"/>
      <c r="B730" s="31" t="s">
        <v>171</v>
      </c>
      <c r="C730" s="42">
        <v>15</v>
      </c>
      <c r="D730" s="31" t="s">
        <v>163</v>
      </c>
      <c r="E730" s="93">
        <v>3750000</v>
      </c>
      <c r="F730" s="94">
        <f t="shared" si="199"/>
        <v>1</v>
      </c>
      <c r="G730" s="106">
        <v>3750000</v>
      </c>
      <c r="H730" s="27">
        <f t="shared" si="200"/>
        <v>1</v>
      </c>
      <c r="I730" s="30">
        <f t="shared" si="201"/>
        <v>0</v>
      </c>
      <c r="J730" s="27">
        <f t="shared" si="202"/>
        <v>0</v>
      </c>
    </row>
    <row r="731" spans="1:10">
      <c r="A731" s="28"/>
      <c r="B731" s="31" t="s">
        <v>183</v>
      </c>
      <c r="C731" s="42">
        <v>2</v>
      </c>
      <c r="D731" s="31" t="s">
        <v>163</v>
      </c>
      <c r="E731" s="93">
        <v>6000000</v>
      </c>
      <c r="F731" s="94">
        <f t="shared" si="199"/>
        <v>1</v>
      </c>
      <c r="G731" s="106">
        <v>6000000</v>
      </c>
      <c r="H731" s="27">
        <f t="shared" si="200"/>
        <v>1</v>
      </c>
      <c r="I731" s="30">
        <f t="shared" si="201"/>
        <v>0</v>
      </c>
      <c r="J731" s="27">
        <f t="shared" si="202"/>
        <v>0</v>
      </c>
    </row>
    <row r="732" spans="1:10">
      <c r="A732" s="28"/>
      <c r="B732" s="31" t="s">
        <v>184</v>
      </c>
      <c r="C732" s="42">
        <v>1</v>
      </c>
      <c r="D732" s="31" t="s">
        <v>157</v>
      </c>
      <c r="E732" s="93">
        <v>752000</v>
      </c>
      <c r="F732" s="94">
        <f t="shared" si="199"/>
        <v>1</v>
      </c>
      <c r="G732" s="106">
        <v>752000</v>
      </c>
      <c r="H732" s="27">
        <f t="shared" si="200"/>
        <v>1</v>
      </c>
      <c r="I732" s="30">
        <f t="shared" si="201"/>
        <v>0</v>
      </c>
      <c r="J732" s="27">
        <f t="shared" si="202"/>
        <v>0</v>
      </c>
    </row>
    <row r="733" spans="1:10">
      <c r="A733" s="28"/>
      <c r="B733" s="31" t="s">
        <v>178</v>
      </c>
      <c r="C733" s="42">
        <v>1</v>
      </c>
      <c r="D733" s="31" t="s">
        <v>157</v>
      </c>
      <c r="E733" s="93">
        <v>523800</v>
      </c>
      <c r="F733" s="94">
        <f t="shared" si="199"/>
        <v>1</v>
      </c>
      <c r="G733" s="106">
        <v>523800</v>
      </c>
      <c r="H733" s="27">
        <f t="shared" si="200"/>
        <v>1</v>
      </c>
      <c r="I733" s="30">
        <f t="shared" si="201"/>
        <v>0</v>
      </c>
      <c r="J733" s="27">
        <f t="shared" si="202"/>
        <v>0</v>
      </c>
    </row>
    <row r="734" spans="1:10">
      <c r="A734" s="28"/>
      <c r="B734" s="31" t="s">
        <v>158</v>
      </c>
      <c r="C734" s="42">
        <v>1</v>
      </c>
      <c r="D734" s="31" t="s">
        <v>157</v>
      </c>
      <c r="E734" s="93">
        <v>383400</v>
      </c>
      <c r="F734" s="94">
        <f t="shared" si="199"/>
        <v>1</v>
      </c>
      <c r="G734" s="106">
        <v>383400</v>
      </c>
      <c r="H734" s="27">
        <f t="shared" si="200"/>
        <v>1</v>
      </c>
      <c r="I734" s="30">
        <f t="shared" si="201"/>
        <v>0</v>
      </c>
      <c r="J734" s="27">
        <f t="shared" si="202"/>
        <v>0</v>
      </c>
    </row>
    <row r="735" spans="1:10">
      <c r="A735" s="28"/>
      <c r="B735" s="31" t="s">
        <v>182</v>
      </c>
      <c r="C735" s="42">
        <v>1</v>
      </c>
      <c r="D735" s="31" t="s">
        <v>157</v>
      </c>
      <c r="E735" s="93">
        <v>2280000</v>
      </c>
      <c r="F735" s="94">
        <f t="shared" si="199"/>
        <v>1</v>
      </c>
      <c r="G735" s="106">
        <v>2280000</v>
      </c>
      <c r="H735" s="27">
        <f t="shared" si="200"/>
        <v>1</v>
      </c>
      <c r="I735" s="30">
        <f t="shared" si="201"/>
        <v>0</v>
      </c>
      <c r="J735" s="27">
        <f t="shared" si="202"/>
        <v>0</v>
      </c>
    </row>
    <row r="736" spans="1:10">
      <c r="A736" s="28"/>
      <c r="B736" s="31" t="s">
        <v>176</v>
      </c>
      <c r="C736" s="42">
        <v>1</v>
      </c>
      <c r="D736" s="31" t="s">
        <v>23</v>
      </c>
      <c r="E736" s="93">
        <v>2500000</v>
      </c>
      <c r="F736" s="94">
        <f t="shared" si="199"/>
        <v>1</v>
      </c>
      <c r="G736" s="105">
        <v>2500000</v>
      </c>
      <c r="H736" s="27">
        <f t="shared" si="200"/>
        <v>1</v>
      </c>
      <c r="I736" s="30">
        <f t="shared" si="201"/>
        <v>0</v>
      </c>
      <c r="J736" s="27">
        <f t="shared" si="202"/>
        <v>0</v>
      </c>
    </row>
    <row r="737" spans="1:10">
      <c r="A737" s="28"/>
      <c r="B737" s="31" t="s">
        <v>177</v>
      </c>
      <c r="C737" s="42">
        <v>1</v>
      </c>
      <c r="D737" s="31" t="s">
        <v>23</v>
      </c>
      <c r="E737" s="93">
        <v>450000</v>
      </c>
      <c r="F737" s="94">
        <f t="shared" si="199"/>
        <v>1</v>
      </c>
      <c r="G737" s="106">
        <v>450000</v>
      </c>
      <c r="H737" s="27">
        <f t="shared" si="200"/>
        <v>1</v>
      </c>
      <c r="I737" s="30">
        <f t="shared" si="201"/>
        <v>0</v>
      </c>
      <c r="J737" s="27">
        <f t="shared" si="202"/>
        <v>0</v>
      </c>
    </row>
    <row r="738" spans="1:10">
      <c r="A738" s="28"/>
      <c r="B738" s="20" t="s">
        <v>193</v>
      </c>
      <c r="C738" s="96" t="s">
        <v>369</v>
      </c>
      <c r="D738" s="31" t="s">
        <v>20</v>
      </c>
      <c r="E738" s="93">
        <v>8550000</v>
      </c>
      <c r="F738" s="94">
        <f t="shared" si="199"/>
        <v>1</v>
      </c>
      <c r="G738" s="107">
        <v>8550000</v>
      </c>
      <c r="H738" s="27">
        <f t="shared" si="200"/>
        <v>1</v>
      </c>
      <c r="I738" s="30">
        <f t="shared" si="201"/>
        <v>0</v>
      </c>
      <c r="J738" s="27">
        <f t="shared" si="202"/>
        <v>0</v>
      </c>
    </row>
    <row r="739" spans="1:10">
      <c r="A739" s="28"/>
      <c r="B739" s="20" t="s">
        <v>365</v>
      </c>
      <c r="C739" s="42">
        <v>1</v>
      </c>
      <c r="D739" s="31" t="s">
        <v>23</v>
      </c>
      <c r="E739" s="93">
        <v>450000</v>
      </c>
      <c r="F739" s="94">
        <f t="shared" si="199"/>
        <v>1</v>
      </c>
      <c r="G739" s="107">
        <v>450000</v>
      </c>
      <c r="H739" s="27">
        <f t="shared" si="200"/>
        <v>1</v>
      </c>
      <c r="I739" s="30">
        <f t="shared" si="201"/>
        <v>0</v>
      </c>
      <c r="J739" s="27">
        <f t="shared" si="202"/>
        <v>0</v>
      </c>
    </row>
    <row r="740" spans="1:10">
      <c r="A740" s="28"/>
      <c r="B740" s="20" t="s">
        <v>304</v>
      </c>
      <c r="C740" s="42">
        <v>1</v>
      </c>
      <c r="D740" s="31" t="s">
        <v>23</v>
      </c>
      <c r="E740" s="93">
        <v>1000000</v>
      </c>
      <c r="F740" s="94">
        <f t="shared" si="199"/>
        <v>1</v>
      </c>
      <c r="G740" s="107">
        <v>1000000</v>
      </c>
      <c r="H740" s="27">
        <f t="shared" si="200"/>
        <v>1</v>
      </c>
      <c r="I740" s="30">
        <f t="shared" si="201"/>
        <v>0</v>
      </c>
      <c r="J740" s="27">
        <f t="shared" si="202"/>
        <v>0</v>
      </c>
    </row>
    <row r="741" spans="1:10">
      <c r="A741" s="28"/>
      <c r="B741" s="111" t="s">
        <v>406</v>
      </c>
      <c r="C741" s="42">
        <v>1</v>
      </c>
      <c r="D741" s="111" t="s">
        <v>23</v>
      </c>
      <c r="E741" s="93">
        <v>1360800</v>
      </c>
      <c r="F741" s="94">
        <f t="shared" si="199"/>
        <v>1</v>
      </c>
      <c r="G741" s="93">
        <v>1360800</v>
      </c>
      <c r="H741" s="27">
        <f t="shared" si="200"/>
        <v>1</v>
      </c>
      <c r="I741" s="30">
        <f t="shared" si="201"/>
        <v>0</v>
      </c>
      <c r="J741" s="27">
        <f t="shared" si="202"/>
        <v>0</v>
      </c>
    </row>
    <row r="742" spans="1:10">
      <c r="A742" s="28"/>
      <c r="B742" s="31"/>
      <c r="C742" s="42"/>
      <c r="D742" s="31"/>
      <c r="E742" s="93"/>
      <c r="F742" s="93"/>
      <c r="G742" s="105"/>
      <c r="H742" s="27"/>
      <c r="I742" s="44"/>
      <c r="J742" s="46"/>
    </row>
    <row r="743" spans="1:10">
      <c r="A743" s="28"/>
      <c r="B743" s="10" t="s">
        <v>308</v>
      </c>
      <c r="C743" s="42"/>
      <c r="D743" s="31"/>
      <c r="E743" s="93"/>
      <c r="F743" s="93"/>
      <c r="G743" s="105"/>
      <c r="H743" s="45"/>
      <c r="I743" s="44"/>
      <c r="J743" s="46"/>
    </row>
    <row r="744" spans="1:10">
      <c r="A744" s="28"/>
      <c r="B744" s="31" t="s">
        <v>216</v>
      </c>
      <c r="C744" s="42">
        <v>10</v>
      </c>
      <c r="D744" s="31" t="s">
        <v>170</v>
      </c>
      <c r="E744" s="93">
        <v>1000000</v>
      </c>
      <c r="F744" s="94">
        <f t="shared" ref="F744" si="203">+H744</f>
        <v>1</v>
      </c>
      <c r="G744" s="106">
        <v>1000000</v>
      </c>
      <c r="H744" s="27">
        <f>+G744/E744*100%</f>
        <v>1</v>
      </c>
      <c r="I744" s="30">
        <f t="shared" ref="I744" si="204">+E744-G744</f>
        <v>0</v>
      </c>
      <c r="J744" s="27">
        <f t="shared" ref="J744" si="205">100%-H744</f>
        <v>0</v>
      </c>
    </row>
    <row r="745" spans="1:10">
      <c r="A745" s="28"/>
      <c r="B745" s="31" t="s">
        <v>207</v>
      </c>
      <c r="C745" s="42"/>
      <c r="D745" s="31"/>
      <c r="E745" s="93"/>
      <c r="F745" s="93"/>
      <c r="G745" s="105"/>
      <c r="H745" s="45"/>
      <c r="I745" s="44"/>
      <c r="J745" s="46"/>
    </row>
    <row r="746" spans="1:10">
      <c r="A746" s="28"/>
      <c r="B746" s="31" t="s">
        <v>208</v>
      </c>
      <c r="C746" s="42">
        <v>1</v>
      </c>
      <c r="D746" s="31" t="s">
        <v>203</v>
      </c>
      <c r="E746" s="93">
        <v>200000</v>
      </c>
      <c r="F746" s="94">
        <f t="shared" ref="F746:F748" si="206">+H746</f>
        <v>1</v>
      </c>
      <c r="G746" s="106">
        <v>200000</v>
      </c>
      <c r="H746" s="27">
        <f>+G746/E746*100%</f>
        <v>1</v>
      </c>
      <c r="I746" s="30">
        <f t="shared" ref="I746:I748" si="207">+E746-G746</f>
        <v>0</v>
      </c>
      <c r="J746" s="27">
        <f t="shared" ref="J746:J748" si="208">100%-H746</f>
        <v>0</v>
      </c>
    </row>
    <row r="747" spans="1:10">
      <c r="A747" s="28"/>
      <c r="B747" s="31" t="s">
        <v>272</v>
      </c>
      <c r="C747" s="42">
        <v>30</v>
      </c>
      <c r="D747" s="31" t="s">
        <v>163</v>
      </c>
      <c r="E747" s="93">
        <v>300000</v>
      </c>
      <c r="F747" s="94">
        <f t="shared" si="206"/>
        <v>1</v>
      </c>
      <c r="G747" s="106">
        <v>300000</v>
      </c>
      <c r="H747" s="27">
        <f>+G747/E747*100%</f>
        <v>1</v>
      </c>
      <c r="I747" s="30">
        <f t="shared" si="207"/>
        <v>0</v>
      </c>
      <c r="J747" s="27">
        <f t="shared" si="208"/>
        <v>0</v>
      </c>
    </row>
    <row r="748" spans="1:10">
      <c r="A748" s="28"/>
      <c r="B748" s="31" t="s">
        <v>210</v>
      </c>
      <c r="C748" s="42">
        <v>1</v>
      </c>
      <c r="D748" s="31" t="s">
        <v>157</v>
      </c>
      <c r="E748" s="93">
        <v>100000</v>
      </c>
      <c r="F748" s="94">
        <f t="shared" si="206"/>
        <v>1</v>
      </c>
      <c r="G748" s="106">
        <v>100000</v>
      </c>
      <c r="H748" s="27">
        <f>+G748/E748*100%</f>
        <v>1</v>
      </c>
      <c r="I748" s="30">
        <f t="shared" si="207"/>
        <v>0</v>
      </c>
      <c r="J748" s="27">
        <f t="shared" si="208"/>
        <v>0</v>
      </c>
    </row>
    <row r="749" spans="1:10">
      <c r="A749" s="28"/>
      <c r="B749" s="31"/>
      <c r="C749" s="42"/>
      <c r="D749" s="31"/>
      <c r="E749" s="93"/>
      <c r="F749" s="93"/>
      <c r="G749" s="105"/>
      <c r="H749" s="45"/>
      <c r="I749" s="44"/>
      <c r="J749" s="46"/>
    </row>
    <row r="750" spans="1:10">
      <c r="A750" s="28"/>
      <c r="B750" s="31" t="s">
        <v>273</v>
      </c>
      <c r="C750" s="42"/>
      <c r="D750" s="31"/>
      <c r="E750" s="93"/>
      <c r="F750" s="93"/>
      <c r="G750" s="105"/>
      <c r="H750" s="45"/>
      <c r="I750" s="44"/>
      <c r="J750" s="46"/>
    </row>
    <row r="751" spans="1:10">
      <c r="A751" s="28"/>
      <c r="B751" s="31" t="s">
        <v>274</v>
      </c>
      <c r="C751" s="42">
        <v>250</v>
      </c>
      <c r="D751" s="31" t="s">
        <v>205</v>
      </c>
      <c r="E751" s="93">
        <v>2500000</v>
      </c>
      <c r="F751" s="94">
        <f t="shared" ref="F751:F752" si="209">+H751</f>
        <v>1</v>
      </c>
      <c r="G751" s="106">
        <v>2500000</v>
      </c>
      <c r="H751" s="27">
        <f>+G751/E751*100%</f>
        <v>1</v>
      </c>
      <c r="I751" s="30">
        <f t="shared" ref="I751:I752" si="210">+E751-G751</f>
        <v>0</v>
      </c>
      <c r="J751" s="27">
        <f t="shared" ref="J751:J752" si="211">100%-H751</f>
        <v>0</v>
      </c>
    </row>
    <row r="752" spans="1:10">
      <c r="A752" s="28"/>
      <c r="B752" s="31" t="s">
        <v>275</v>
      </c>
      <c r="C752" s="42">
        <v>10</v>
      </c>
      <c r="D752" s="31" t="s">
        <v>203</v>
      </c>
      <c r="E752" s="93">
        <v>1500000</v>
      </c>
      <c r="F752" s="94">
        <f t="shared" si="209"/>
        <v>1</v>
      </c>
      <c r="G752" s="106">
        <v>1500000</v>
      </c>
      <c r="H752" s="27">
        <f>+G752/E752*100%</f>
        <v>1</v>
      </c>
      <c r="I752" s="30">
        <f t="shared" si="210"/>
        <v>0</v>
      </c>
      <c r="J752" s="27">
        <f t="shared" si="211"/>
        <v>0</v>
      </c>
    </row>
    <row r="753" spans="1:10">
      <c r="A753" s="28"/>
      <c r="B753" s="31"/>
      <c r="C753" s="42"/>
      <c r="D753" s="31"/>
      <c r="E753" s="93"/>
      <c r="F753" s="93"/>
      <c r="G753" s="105"/>
      <c r="H753" s="45"/>
      <c r="I753" s="44"/>
      <c r="J753" s="46"/>
    </row>
    <row r="754" spans="1:10">
      <c r="A754" s="28"/>
      <c r="B754" s="31" t="s">
        <v>187</v>
      </c>
      <c r="C754" s="42">
        <v>2</v>
      </c>
      <c r="D754" s="31" t="s">
        <v>20</v>
      </c>
      <c r="E754" s="93">
        <v>6000000</v>
      </c>
      <c r="F754" s="94">
        <f t="shared" ref="F754" si="212">+H754</f>
        <v>1</v>
      </c>
      <c r="G754" s="106">
        <v>6000000</v>
      </c>
      <c r="H754" s="27">
        <f>+G754/E754*100%</f>
        <v>1</v>
      </c>
      <c r="I754" s="30">
        <f t="shared" ref="I754" si="213">+E754-G754</f>
        <v>0</v>
      </c>
      <c r="J754" s="27">
        <f t="shared" ref="J754" si="214">100%-H754</f>
        <v>0</v>
      </c>
    </row>
    <row r="755" spans="1:10">
      <c r="A755" s="28"/>
      <c r="B755" s="31"/>
      <c r="C755" s="42"/>
      <c r="D755" s="31"/>
      <c r="E755" s="93"/>
      <c r="F755" s="93"/>
      <c r="G755" s="105"/>
      <c r="H755" s="45"/>
      <c r="I755" s="44"/>
      <c r="J755" s="46"/>
    </row>
    <row r="756" spans="1:10">
      <c r="A756" s="28"/>
      <c r="B756" s="31" t="s">
        <v>276</v>
      </c>
      <c r="C756" s="42"/>
      <c r="D756" s="31"/>
      <c r="E756" s="93"/>
      <c r="F756" s="93"/>
      <c r="G756" s="105"/>
      <c r="H756" s="45"/>
      <c r="I756" s="44"/>
      <c r="J756" s="46"/>
    </row>
    <row r="757" spans="1:10">
      <c r="A757" s="28"/>
      <c r="B757" s="31" t="s">
        <v>277</v>
      </c>
      <c r="C757" s="42">
        <v>20</v>
      </c>
      <c r="D757" s="31" t="s">
        <v>203</v>
      </c>
      <c r="E757" s="93">
        <v>3000000</v>
      </c>
      <c r="F757" s="94">
        <f t="shared" ref="F757:F758" si="215">+H757</f>
        <v>1</v>
      </c>
      <c r="G757" s="106">
        <v>3000000</v>
      </c>
      <c r="H757" s="27">
        <f>+G757/E757*100%</f>
        <v>1</v>
      </c>
      <c r="I757" s="30">
        <f t="shared" ref="I757:I758" si="216">+E757-G757</f>
        <v>0</v>
      </c>
      <c r="J757" s="27">
        <f t="shared" ref="J757:J758" si="217">100%-H757</f>
        <v>0</v>
      </c>
    </row>
    <row r="758" spans="1:10">
      <c r="A758" s="28"/>
      <c r="B758" s="31" t="s">
        <v>264</v>
      </c>
      <c r="C758" s="42">
        <v>20</v>
      </c>
      <c r="D758" s="31" t="s">
        <v>205</v>
      </c>
      <c r="E758" s="93">
        <v>400000</v>
      </c>
      <c r="F758" s="94">
        <f t="shared" si="215"/>
        <v>1</v>
      </c>
      <c r="G758" s="106">
        <v>400000</v>
      </c>
      <c r="H758" s="27">
        <f>+G758/E758*100%</f>
        <v>1</v>
      </c>
      <c r="I758" s="30">
        <f t="shared" si="216"/>
        <v>0</v>
      </c>
      <c r="J758" s="27">
        <f t="shared" si="217"/>
        <v>0</v>
      </c>
    </row>
    <row r="759" spans="1:10">
      <c r="A759" s="28"/>
      <c r="B759" s="31"/>
      <c r="C759" s="42"/>
      <c r="D759" s="31"/>
      <c r="E759" s="93"/>
      <c r="F759" s="93"/>
      <c r="G759" s="105"/>
      <c r="H759" s="45"/>
      <c r="I759" s="44"/>
      <c r="J759" s="46"/>
    </row>
    <row r="760" spans="1:10">
      <c r="A760" s="28"/>
      <c r="B760" s="31" t="s">
        <v>178</v>
      </c>
      <c r="C760" s="42">
        <v>1</v>
      </c>
      <c r="D760" s="31" t="s">
        <v>157</v>
      </c>
      <c r="E760" s="93">
        <v>176200</v>
      </c>
      <c r="F760" s="94">
        <f t="shared" ref="F760:F773" si="218">+H760</f>
        <v>1</v>
      </c>
      <c r="G760" s="106">
        <v>176200</v>
      </c>
      <c r="H760" s="27">
        <f t="shared" ref="H760:H773" si="219">+G760/E760*100%</f>
        <v>1</v>
      </c>
      <c r="I760" s="30">
        <f t="shared" ref="I760:I773" si="220">+E760-G760</f>
        <v>0</v>
      </c>
      <c r="J760" s="27">
        <f t="shared" ref="J760:J773" si="221">100%-H760</f>
        <v>0</v>
      </c>
    </row>
    <row r="761" spans="1:10">
      <c r="A761" s="28"/>
      <c r="B761" s="31" t="s">
        <v>182</v>
      </c>
      <c r="C761" s="42">
        <v>1</v>
      </c>
      <c r="D761" s="31" t="s">
        <v>157</v>
      </c>
      <c r="E761" s="93">
        <v>2280000</v>
      </c>
      <c r="F761" s="94">
        <f t="shared" si="218"/>
        <v>1</v>
      </c>
      <c r="G761" s="106">
        <v>2280000</v>
      </c>
      <c r="H761" s="27">
        <f t="shared" si="219"/>
        <v>1</v>
      </c>
      <c r="I761" s="30">
        <f t="shared" si="220"/>
        <v>0</v>
      </c>
      <c r="J761" s="27">
        <f t="shared" si="221"/>
        <v>0</v>
      </c>
    </row>
    <row r="762" spans="1:10">
      <c r="A762" s="28"/>
      <c r="B762" s="31" t="s">
        <v>278</v>
      </c>
      <c r="C762" s="42">
        <v>100</v>
      </c>
      <c r="D762" s="31" t="s">
        <v>205</v>
      </c>
      <c r="E762" s="93">
        <v>1000000</v>
      </c>
      <c r="F762" s="94">
        <f t="shared" si="218"/>
        <v>1</v>
      </c>
      <c r="G762" s="106">
        <v>1000000</v>
      </c>
      <c r="H762" s="27">
        <f t="shared" si="219"/>
        <v>1</v>
      </c>
      <c r="I762" s="30">
        <f t="shared" si="220"/>
        <v>0</v>
      </c>
      <c r="J762" s="27">
        <f t="shared" si="221"/>
        <v>0</v>
      </c>
    </row>
    <row r="763" spans="1:10">
      <c r="A763" s="28"/>
      <c r="B763" s="31" t="s">
        <v>279</v>
      </c>
      <c r="C763" s="42">
        <v>100</v>
      </c>
      <c r="D763" s="31" t="s">
        <v>205</v>
      </c>
      <c r="E763" s="93">
        <v>1000000</v>
      </c>
      <c r="F763" s="94">
        <f t="shared" si="218"/>
        <v>1</v>
      </c>
      <c r="G763" s="106">
        <v>1000000</v>
      </c>
      <c r="H763" s="27">
        <f t="shared" si="219"/>
        <v>1</v>
      </c>
      <c r="I763" s="30">
        <f t="shared" si="220"/>
        <v>0</v>
      </c>
      <c r="J763" s="27">
        <f t="shared" si="221"/>
        <v>0</v>
      </c>
    </row>
    <row r="764" spans="1:10">
      <c r="A764" s="28"/>
      <c r="B764" s="31" t="s">
        <v>260</v>
      </c>
      <c r="C764" s="42">
        <v>1</v>
      </c>
      <c r="D764" s="31" t="s">
        <v>163</v>
      </c>
      <c r="E764" s="93">
        <v>340200</v>
      </c>
      <c r="F764" s="94">
        <f t="shared" si="218"/>
        <v>1</v>
      </c>
      <c r="G764" s="106">
        <v>340200</v>
      </c>
      <c r="H764" s="27">
        <f t="shared" si="219"/>
        <v>1</v>
      </c>
      <c r="I764" s="30">
        <f t="shared" si="220"/>
        <v>0</v>
      </c>
      <c r="J764" s="27">
        <f t="shared" si="221"/>
        <v>0</v>
      </c>
    </row>
    <row r="765" spans="1:10">
      <c r="A765" s="28"/>
      <c r="B765" s="31" t="s">
        <v>171</v>
      </c>
      <c r="C765" s="42">
        <v>9</v>
      </c>
      <c r="D765" s="31" t="s">
        <v>163</v>
      </c>
      <c r="E765" s="93">
        <v>2250000</v>
      </c>
      <c r="F765" s="94">
        <f t="shared" si="218"/>
        <v>1</v>
      </c>
      <c r="G765" s="106">
        <v>2250000</v>
      </c>
      <c r="H765" s="27">
        <f t="shared" si="219"/>
        <v>1</v>
      </c>
      <c r="I765" s="30">
        <f t="shared" si="220"/>
        <v>0</v>
      </c>
      <c r="J765" s="27">
        <f t="shared" si="221"/>
        <v>0</v>
      </c>
    </row>
    <row r="766" spans="1:10">
      <c r="A766" s="28"/>
      <c r="B766" s="31" t="s">
        <v>193</v>
      </c>
      <c r="C766" s="42">
        <v>4</v>
      </c>
      <c r="D766" s="31" t="s">
        <v>163</v>
      </c>
      <c r="E766" s="93">
        <v>2000000</v>
      </c>
      <c r="F766" s="94">
        <f t="shared" si="218"/>
        <v>1</v>
      </c>
      <c r="G766" s="106">
        <v>2000000</v>
      </c>
      <c r="H766" s="27">
        <f t="shared" si="219"/>
        <v>1</v>
      </c>
      <c r="I766" s="30">
        <f t="shared" si="220"/>
        <v>0</v>
      </c>
      <c r="J766" s="27">
        <f t="shared" si="221"/>
        <v>0</v>
      </c>
    </row>
    <row r="767" spans="1:10">
      <c r="A767" s="28"/>
      <c r="B767" s="31" t="s">
        <v>206</v>
      </c>
      <c r="C767" s="42">
        <v>1</v>
      </c>
      <c r="D767" s="31" t="s">
        <v>157</v>
      </c>
      <c r="E767" s="93">
        <v>2550000</v>
      </c>
      <c r="F767" s="94">
        <f t="shared" si="218"/>
        <v>1</v>
      </c>
      <c r="G767" s="106">
        <v>2550000</v>
      </c>
      <c r="H767" s="27">
        <f t="shared" si="219"/>
        <v>1</v>
      </c>
      <c r="I767" s="30">
        <f t="shared" si="220"/>
        <v>0</v>
      </c>
      <c r="J767" s="27">
        <f t="shared" si="221"/>
        <v>0</v>
      </c>
    </row>
    <row r="768" spans="1:10">
      <c r="A768" s="28"/>
      <c r="B768" s="31" t="s">
        <v>176</v>
      </c>
      <c r="C768" s="42">
        <v>1</v>
      </c>
      <c r="D768" s="31" t="s">
        <v>23</v>
      </c>
      <c r="E768" s="93">
        <v>2500000</v>
      </c>
      <c r="F768" s="94">
        <f t="shared" si="218"/>
        <v>1</v>
      </c>
      <c r="G768" s="105">
        <v>2500000</v>
      </c>
      <c r="H768" s="27">
        <f t="shared" si="219"/>
        <v>1</v>
      </c>
      <c r="I768" s="30">
        <f t="shared" si="220"/>
        <v>0</v>
      </c>
      <c r="J768" s="27">
        <f t="shared" si="221"/>
        <v>0</v>
      </c>
    </row>
    <row r="769" spans="1:10">
      <c r="A769" s="28"/>
      <c r="B769" s="31" t="s">
        <v>177</v>
      </c>
      <c r="C769" s="42">
        <v>1</v>
      </c>
      <c r="D769" s="31" t="s">
        <v>23</v>
      </c>
      <c r="E769" s="93">
        <v>450000</v>
      </c>
      <c r="F769" s="94">
        <f t="shared" si="218"/>
        <v>1</v>
      </c>
      <c r="G769" s="106">
        <v>450000</v>
      </c>
      <c r="H769" s="27">
        <f t="shared" si="219"/>
        <v>1</v>
      </c>
      <c r="I769" s="30">
        <f t="shared" si="220"/>
        <v>0</v>
      </c>
      <c r="J769" s="27">
        <f t="shared" si="221"/>
        <v>0</v>
      </c>
    </row>
    <row r="770" spans="1:10">
      <c r="A770" s="28"/>
      <c r="B770" s="20" t="s">
        <v>171</v>
      </c>
      <c r="C770" s="96" t="s">
        <v>381</v>
      </c>
      <c r="D770" s="31" t="s">
        <v>20</v>
      </c>
      <c r="E770" s="93">
        <v>4500000</v>
      </c>
      <c r="F770" s="94">
        <f t="shared" si="218"/>
        <v>1</v>
      </c>
      <c r="G770" s="107">
        <v>4500000</v>
      </c>
      <c r="H770" s="27">
        <f t="shared" si="219"/>
        <v>1</v>
      </c>
      <c r="I770" s="30">
        <f t="shared" si="220"/>
        <v>0</v>
      </c>
      <c r="J770" s="27">
        <f t="shared" si="221"/>
        <v>0</v>
      </c>
    </row>
    <row r="771" spans="1:10">
      <c r="A771" s="28"/>
      <c r="B771" s="20" t="s">
        <v>193</v>
      </c>
      <c r="C771" s="96" t="s">
        <v>379</v>
      </c>
      <c r="D771" s="31" t="s">
        <v>20</v>
      </c>
      <c r="E771" s="93">
        <v>4950000</v>
      </c>
      <c r="F771" s="94">
        <f t="shared" si="218"/>
        <v>1</v>
      </c>
      <c r="G771" s="107">
        <v>4950000</v>
      </c>
      <c r="H771" s="27">
        <f t="shared" si="219"/>
        <v>1</v>
      </c>
      <c r="I771" s="30">
        <f t="shared" si="220"/>
        <v>0</v>
      </c>
      <c r="J771" s="27">
        <f t="shared" si="221"/>
        <v>0</v>
      </c>
    </row>
    <row r="772" spans="1:10">
      <c r="A772" s="28"/>
      <c r="B772" s="20" t="s">
        <v>395</v>
      </c>
      <c r="C772" s="42">
        <v>1</v>
      </c>
      <c r="D772" s="31" t="s">
        <v>23</v>
      </c>
      <c r="E772" s="93">
        <v>550000</v>
      </c>
      <c r="F772" s="94">
        <f t="shared" si="218"/>
        <v>1</v>
      </c>
      <c r="G772" s="107">
        <v>550000</v>
      </c>
      <c r="H772" s="27">
        <f t="shared" si="219"/>
        <v>1</v>
      </c>
      <c r="I772" s="30">
        <f t="shared" si="220"/>
        <v>0</v>
      </c>
      <c r="J772" s="27">
        <f t="shared" si="221"/>
        <v>0</v>
      </c>
    </row>
    <row r="773" spans="1:10">
      <c r="A773" s="28"/>
      <c r="B773" s="111" t="s">
        <v>184</v>
      </c>
      <c r="C773" s="42">
        <v>1</v>
      </c>
      <c r="D773" s="111" t="s">
        <v>23</v>
      </c>
      <c r="E773" s="93">
        <v>453600</v>
      </c>
      <c r="F773" s="94">
        <f t="shared" si="218"/>
        <v>1</v>
      </c>
      <c r="G773" s="93">
        <v>453600</v>
      </c>
      <c r="H773" s="27">
        <f t="shared" si="219"/>
        <v>1</v>
      </c>
      <c r="I773" s="30">
        <f t="shared" si="220"/>
        <v>0</v>
      </c>
      <c r="J773" s="27">
        <f t="shared" si="221"/>
        <v>0</v>
      </c>
    </row>
    <row r="774" spans="1:10">
      <c r="A774" s="28"/>
      <c r="B774" s="31"/>
      <c r="C774" s="42"/>
      <c r="D774" s="31"/>
      <c r="E774" s="93"/>
      <c r="F774" s="93"/>
      <c r="G774" s="105"/>
      <c r="H774" s="27"/>
      <c r="I774" s="44"/>
      <c r="J774" s="46"/>
    </row>
    <row r="775" spans="1:10">
      <c r="A775" s="28"/>
      <c r="B775" s="10" t="s">
        <v>309</v>
      </c>
      <c r="C775" s="42"/>
      <c r="D775" s="31"/>
      <c r="E775" s="93"/>
      <c r="F775" s="93"/>
      <c r="G775" s="105"/>
      <c r="H775" s="45"/>
      <c r="I775" s="44"/>
      <c r="J775" s="46"/>
    </row>
    <row r="776" spans="1:10">
      <c r="A776" s="28"/>
      <c r="B776" s="31" t="s">
        <v>196</v>
      </c>
      <c r="C776" s="42">
        <v>100</v>
      </c>
      <c r="D776" s="31" t="s">
        <v>205</v>
      </c>
      <c r="E776" s="93">
        <v>1000000</v>
      </c>
      <c r="F776" s="94">
        <f t="shared" ref="F776:F791" si="222">+H776</f>
        <v>1</v>
      </c>
      <c r="G776" s="106">
        <v>1000000</v>
      </c>
      <c r="H776" s="27">
        <f t="shared" ref="H776:H791" si="223">+G776/E776*100%</f>
        <v>1</v>
      </c>
      <c r="I776" s="30">
        <f t="shared" ref="I776:I791" si="224">+E776-G776</f>
        <v>0</v>
      </c>
      <c r="J776" s="27">
        <f t="shared" ref="J776:J791" si="225">100%-H776</f>
        <v>0</v>
      </c>
    </row>
    <row r="777" spans="1:10">
      <c r="A777" s="28"/>
      <c r="B777" s="31" t="s">
        <v>245</v>
      </c>
      <c r="C777" s="42">
        <v>100</v>
      </c>
      <c r="D777" s="31" t="s">
        <v>205</v>
      </c>
      <c r="E777" s="93">
        <v>1000000</v>
      </c>
      <c r="F777" s="94">
        <f t="shared" si="222"/>
        <v>1</v>
      </c>
      <c r="G777" s="106">
        <v>1000000</v>
      </c>
      <c r="H777" s="27">
        <f t="shared" si="223"/>
        <v>1</v>
      </c>
      <c r="I777" s="30">
        <f t="shared" si="224"/>
        <v>0</v>
      </c>
      <c r="J777" s="27">
        <f t="shared" si="225"/>
        <v>0</v>
      </c>
    </row>
    <row r="778" spans="1:10">
      <c r="A778" s="28"/>
      <c r="B778" s="31" t="s">
        <v>271</v>
      </c>
      <c r="C778" s="42">
        <v>10</v>
      </c>
      <c r="D778" s="31" t="s">
        <v>170</v>
      </c>
      <c r="E778" s="93">
        <v>1000000</v>
      </c>
      <c r="F778" s="94">
        <f t="shared" si="222"/>
        <v>1</v>
      </c>
      <c r="G778" s="106">
        <v>1000000</v>
      </c>
      <c r="H778" s="27">
        <f t="shared" si="223"/>
        <v>1</v>
      </c>
      <c r="I778" s="30">
        <f t="shared" si="224"/>
        <v>0</v>
      </c>
      <c r="J778" s="27">
        <f t="shared" si="225"/>
        <v>0</v>
      </c>
    </row>
    <row r="779" spans="1:10">
      <c r="A779" s="28"/>
      <c r="B779" s="31" t="s">
        <v>280</v>
      </c>
      <c r="C779" s="42">
        <v>3</v>
      </c>
      <c r="D779" s="31" t="s">
        <v>163</v>
      </c>
      <c r="E779" s="93">
        <v>1020600</v>
      </c>
      <c r="F779" s="94">
        <f t="shared" si="222"/>
        <v>1</v>
      </c>
      <c r="G779" s="106">
        <v>1020600</v>
      </c>
      <c r="H779" s="27">
        <f t="shared" si="223"/>
        <v>1</v>
      </c>
      <c r="I779" s="30">
        <f t="shared" si="224"/>
        <v>0</v>
      </c>
      <c r="J779" s="27">
        <f t="shared" si="225"/>
        <v>0</v>
      </c>
    </row>
    <row r="780" spans="1:10">
      <c r="A780" s="28"/>
      <c r="B780" s="31" t="s">
        <v>193</v>
      </c>
      <c r="C780" s="42">
        <v>8</v>
      </c>
      <c r="D780" s="31" t="s">
        <v>163</v>
      </c>
      <c r="E780" s="93">
        <v>4000000</v>
      </c>
      <c r="F780" s="94">
        <f t="shared" si="222"/>
        <v>1</v>
      </c>
      <c r="G780" s="106">
        <v>4000000</v>
      </c>
      <c r="H780" s="27">
        <f t="shared" si="223"/>
        <v>1</v>
      </c>
      <c r="I780" s="30">
        <f t="shared" si="224"/>
        <v>0</v>
      </c>
      <c r="J780" s="27">
        <f t="shared" si="225"/>
        <v>0</v>
      </c>
    </row>
    <row r="781" spans="1:10">
      <c r="A781" s="28"/>
      <c r="B781" s="31" t="s">
        <v>171</v>
      </c>
      <c r="C781" s="42">
        <v>30</v>
      </c>
      <c r="D781" s="31" t="s">
        <v>163</v>
      </c>
      <c r="E781" s="93">
        <v>7500000</v>
      </c>
      <c r="F781" s="94">
        <f t="shared" si="222"/>
        <v>1</v>
      </c>
      <c r="G781" s="106">
        <v>7500000</v>
      </c>
      <c r="H781" s="27">
        <f t="shared" si="223"/>
        <v>1</v>
      </c>
      <c r="I781" s="30">
        <f t="shared" si="224"/>
        <v>0</v>
      </c>
      <c r="J781" s="27">
        <f t="shared" si="225"/>
        <v>0</v>
      </c>
    </row>
    <row r="782" spans="1:10">
      <c r="A782" s="28"/>
      <c r="B782" s="31" t="s">
        <v>281</v>
      </c>
      <c r="C782" s="42">
        <v>1</v>
      </c>
      <c r="D782" s="31" t="s">
        <v>157</v>
      </c>
      <c r="E782" s="93">
        <v>527800</v>
      </c>
      <c r="F782" s="94">
        <f t="shared" si="222"/>
        <v>1</v>
      </c>
      <c r="G782" s="106">
        <v>527800</v>
      </c>
      <c r="H782" s="27">
        <f t="shared" si="223"/>
        <v>1</v>
      </c>
      <c r="I782" s="30">
        <f t="shared" si="224"/>
        <v>0</v>
      </c>
      <c r="J782" s="27">
        <f t="shared" si="225"/>
        <v>0</v>
      </c>
    </row>
    <row r="783" spans="1:10">
      <c r="A783" s="28"/>
      <c r="B783" s="31" t="s">
        <v>183</v>
      </c>
      <c r="C783" s="42">
        <v>2</v>
      </c>
      <c r="D783" s="31" t="s">
        <v>20</v>
      </c>
      <c r="E783" s="93">
        <v>6000000</v>
      </c>
      <c r="F783" s="94">
        <f t="shared" si="222"/>
        <v>1</v>
      </c>
      <c r="G783" s="106">
        <v>6000000</v>
      </c>
      <c r="H783" s="27">
        <f t="shared" si="223"/>
        <v>1</v>
      </c>
      <c r="I783" s="30">
        <f t="shared" si="224"/>
        <v>0</v>
      </c>
      <c r="J783" s="27">
        <f t="shared" si="225"/>
        <v>0</v>
      </c>
    </row>
    <row r="784" spans="1:10">
      <c r="A784" s="28"/>
      <c r="B784" s="31" t="s">
        <v>182</v>
      </c>
      <c r="C784" s="42">
        <v>1</v>
      </c>
      <c r="D784" s="31" t="s">
        <v>157</v>
      </c>
      <c r="E784" s="93">
        <v>2280000</v>
      </c>
      <c r="F784" s="94">
        <f t="shared" si="222"/>
        <v>1</v>
      </c>
      <c r="G784" s="106">
        <v>2280000</v>
      </c>
      <c r="H784" s="27">
        <f t="shared" si="223"/>
        <v>1</v>
      </c>
      <c r="I784" s="30">
        <f t="shared" si="224"/>
        <v>0</v>
      </c>
      <c r="J784" s="27">
        <f t="shared" si="225"/>
        <v>0</v>
      </c>
    </row>
    <row r="785" spans="1:10">
      <c r="A785" s="28"/>
      <c r="B785" s="31" t="s">
        <v>176</v>
      </c>
      <c r="C785" s="42">
        <v>1</v>
      </c>
      <c r="D785" s="31" t="s">
        <v>157</v>
      </c>
      <c r="E785" s="93">
        <v>2500000</v>
      </c>
      <c r="F785" s="94">
        <f t="shared" si="222"/>
        <v>1</v>
      </c>
      <c r="G785" s="105">
        <v>2500000</v>
      </c>
      <c r="H785" s="27">
        <f t="shared" si="223"/>
        <v>1</v>
      </c>
      <c r="I785" s="30">
        <f t="shared" si="224"/>
        <v>0</v>
      </c>
      <c r="J785" s="27">
        <f t="shared" si="225"/>
        <v>0</v>
      </c>
    </row>
    <row r="786" spans="1:10">
      <c r="A786" s="28"/>
      <c r="B786" s="31" t="s">
        <v>177</v>
      </c>
      <c r="C786" s="42">
        <v>1</v>
      </c>
      <c r="D786" s="31" t="s">
        <v>157</v>
      </c>
      <c r="E786" s="93">
        <v>450000</v>
      </c>
      <c r="F786" s="94">
        <f t="shared" si="222"/>
        <v>1</v>
      </c>
      <c r="G786" s="106">
        <v>450000</v>
      </c>
      <c r="H786" s="27">
        <f t="shared" si="223"/>
        <v>1</v>
      </c>
      <c r="I786" s="30">
        <f t="shared" si="224"/>
        <v>0</v>
      </c>
      <c r="J786" s="27">
        <f t="shared" si="225"/>
        <v>0</v>
      </c>
    </row>
    <row r="787" spans="1:10">
      <c r="A787" s="28"/>
      <c r="B787" s="20" t="s">
        <v>171</v>
      </c>
      <c r="C787" s="96" t="s">
        <v>404</v>
      </c>
      <c r="D787" s="31" t="s">
        <v>20</v>
      </c>
      <c r="E787" s="93">
        <v>5250000</v>
      </c>
      <c r="F787" s="94">
        <f t="shared" si="222"/>
        <v>1</v>
      </c>
      <c r="G787" s="107">
        <v>5250000</v>
      </c>
      <c r="H787" s="27">
        <f t="shared" si="223"/>
        <v>1</v>
      </c>
      <c r="I787" s="30">
        <f t="shared" si="224"/>
        <v>0</v>
      </c>
      <c r="J787" s="27">
        <f t="shared" si="225"/>
        <v>0</v>
      </c>
    </row>
    <row r="788" spans="1:10">
      <c r="A788" s="28"/>
      <c r="B788" s="20" t="s">
        <v>368</v>
      </c>
      <c r="C788" s="42">
        <v>1</v>
      </c>
      <c r="D788" s="31" t="s">
        <v>157</v>
      </c>
      <c r="E788" s="93">
        <v>500000</v>
      </c>
      <c r="F788" s="94">
        <f t="shared" si="222"/>
        <v>1</v>
      </c>
      <c r="G788" s="107">
        <v>500000</v>
      </c>
      <c r="H788" s="27">
        <f t="shared" si="223"/>
        <v>1</v>
      </c>
      <c r="I788" s="30">
        <f t="shared" si="224"/>
        <v>0</v>
      </c>
      <c r="J788" s="27">
        <f t="shared" si="225"/>
        <v>0</v>
      </c>
    </row>
    <row r="789" spans="1:10">
      <c r="A789" s="28"/>
      <c r="B789" s="20" t="s">
        <v>184</v>
      </c>
      <c r="C789" s="42">
        <v>1</v>
      </c>
      <c r="D789" s="31" t="s">
        <v>157</v>
      </c>
      <c r="E789" s="93">
        <v>200000</v>
      </c>
      <c r="F789" s="94">
        <f t="shared" si="222"/>
        <v>1</v>
      </c>
      <c r="G789" s="107">
        <v>200000</v>
      </c>
      <c r="H789" s="27">
        <f t="shared" si="223"/>
        <v>1</v>
      </c>
      <c r="I789" s="30">
        <f t="shared" si="224"/>
        <v>0</v>
      </c>
      <c r="J789" s="27">
        <f t="shared" si="225"/>
        <v>0</v>
      </c>
    </row>
    <row r="790" spans="1:10">
      <c r="A790" s="28"/>
      <c r="B790" s="20" t="s">
        <v>193</v>
      </c>
      <c r="C790" s="96" t="s">
        <v>397</v>
      </c>
      <c r="D790" s="31" t="s">
        <v>20</v>
      </c>
      <c r="E790" s="93">
        <v>4050000</v>
      </c>
      <c r="F790" s="94">
        <f t="shared" si="222"/>
        <v>1</v>
      </c>
      <c r="G790" s="107">
        <v>4050000</v>
      </c>
      <c r="H790" s="27">
        <f t="shared" si="223"/>
        <v>1</v>
      </c>
      <c r="I790" s="30">
        <f t="shared" si="224"/>
        <v>0</v>
      </c>
      <c r="J790" s="27">
        <f t="shared" si="225"/>
        <v>0</v>
      </c>
    </row>
    <row r="791" spans="1:10">
      <c r="A791" s="28"/>
      <c r="B791" s="111" t="s">
        <v>409</v>
      </c>
      <c r="C791" s="42">
        <v>1</v>
      </c>
      <c r="D791" s="111" t="s">
        <v>23</v>
      </c>
      <c r="E791" s="93">
        <v>2721600</v>
      </c>
      <c r="F791" s="94">
        <f t="shared" si="222"/>
        <v>1</v>
      </c>
      <c r="G791" s="93">
        <v>2721600</v>
      </c>
      <c r="H791" s="27">
        <f t="shared" si="223"/>
        <v>1</v>
      </c>
      <c r="I791" s="30">
        <f t="shared" si="224"/>
        <v>0</v>
      </c>
      <c r="J791" s="27">
        <f t="shared" si="225"/>
        <v>0</v>
      </c>
    </row>
    <row r="792" spans="1:10">
      <c r="A792" s="28"/>
      <c r="B792" s="19"/>
      <c r="C792" s="32"/>
      <c r="D792" s="33"/>
      <c r="E792" s="34"/>
      <c r="F792" s="34"/>
      <c r="G792" s="30"/>
      <c r="H792" s="27"/>
      <c r="I792" s="30"/>
      <c r="J792" s="27"/>
    </row>
    <row r="793" spans="1:10">
      <c r="A793" s="109"/>
      <c r="I793" s="122" t="s">
        <v>419</v>
      </c>
    </row>
    <row r="794" spans="1:10">
      <c r="I794" s="25" t="s">
        <v>310</v>
      </c>
    </row>
    <row r="799" spans="1:10">
      <c r="I799" s="122" t="s">
        <v>420</v>
      </c>
    </row>
    <row r="800" spans="1:10">
      <c r="I800" s="122" t="s">
        <v>421</v>
      </c>
    </row>
  </sheetData>
  <mergeCells count="11">
    <mergeCell ref="B708:B709"/>
    <mergeCell ref="C708:C709"/>
    <mergeCell ref="D708:D709"/>
    <mergeCell ref="A1:J1"/>
    <mergeCell ref="A2:J2"/>
    <mergeCell ref="A6:A8"/>
    <mergeCell ref="B6:B8"/>
    <mergeCell ref="C6:D7"/>
    <mergeCell ref="E6:E8"/>
    <mergeCell ref="F6:H7"/>
    <mergeCell ref="I6:J7"/>
  </mergeCells>
  <printOptions horizontalCentered="1"/>
  <pageMargins left="0" right="0" top="0.25" bottom="0.25" header="0.3" footer="0.3"/>
  <pageSetup paperSize="10000" scale="60" fitToHeight="0" orientation="portrait" r:id="rId1"/>
  <rowBreaks count="9" manualBreakCount="9">
    <brk id="96" max="16383" man="1"/>
    <brk id="187" max="9" man="1"/>
    <brk id="278" max="9" man="1"/>
    <brk id="370" max="9" man="1"/>
    <brk id="461" max="16383" man="1"/>
    <brk id="552" max="9" man="1"/>
    <brk id="649" max="16383" man="1"/>
    <brk id="745" max="16383" man="1"/>
    <brk id="800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Desember (2)</vt:lpstr>
      <vt:lpstr>'Desember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2023-02-21T01:22:49Z</cp:lastPrinted>
  <dcterms:created xsi:type="dcterms:W3CDTF">2022-07-21T06:38:00Z</dcterms:created>
  <dcterms:modified xsi:type="dcterms:W3CDTF">2023-07-13T01:39:50Z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1ED4E52237AD467D93B786466DFDA941</vt:lpwstr>
  </property>
  <property fmtid="{D5CDD505-2E9C-101B-9397-08002B2CF9AE}" pid="3" name="KSOProductBuildVer">
    <vt:lpwstr>1033-11.2.0.11191</vt:lpwstr>
  </property>
</Properties>
</file>