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00"/>
  </bookViews>
  <sheets>
    <sheet name="SPM 2024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<sst xmlns="http://schemas.openxmlformats.org/spreadsheetml/2006/main" count="114" uniqueCount="80">
  <si>
    <t>PEMERINTAH KOTA SAMARINDA</t>
  </si>
  <si>
    <t>DINAS KESEHATAN KOTA</t>
  </si>
  <si>
    <t>UPTD PUSKESMAS SUNGAI KAPIH</t>
  </si>
  <si>
    <t xml:space="preserve">Jalan Sejati PKL Blok D RT. 10, Kelurahan Sungai Kapih, Kecamatan Sambutan, </t>
  </si>
  <si>
    <t xml:space="preserve">Kota Samarinda , Kalimantan Timur  kode pos 75114 </t>
  </si>
  <si>
    <t>https : pkm-sungai-kapih.samarindakota.go.id  Email : puskesmasskp102@gmail.com</t>
  </si>
  <si>
    <t xml:space="preserve"> CAPAIAN SPM </t>
  </si>
  <si>
    <t>PUSKESMAS SUNGAI KAPIH TH.2024</t>
  </si>
  <si>
    <t>No.</t>
  </si>
  <si>
    <t>INDIKATOR KINERJA SPM</t>
  </si>
  <si>
    <t>Volume</t>
  </si>
  <si>
    <t>Target</t>
  </si>
  <si>
    <t>CAPAIAN BULANAN</t>
  </si>
  <si>
    <t>TOTAL</t>
  </si>
  <si>
    <t>IDENTIFIKASI MASALAH</t>
  </si>
  <si>
    <t>ANALISIS MASALAH</t>
  </si>
  <si>
    <t>RTL</t>
  </si>
  <si>
    <t>TL</t>
  </si>
  <si>
    <t>EVALUASI</t>
  </si>
  <si>
    <t>PJ</t>
  </si>
  <si>
    <t>JAN</t>
  </si>
  <si>
    <t>FEB</t>
  </si>
  <si>
    <t>MAR</t>
  </si>
  <si>
    <t>APR</t>
  </si>
  <si>
    <t>MEI</t>
  </si>
  <si>
    <t>JUNI</t>
  </si>
  <si>
    <t>JULI</t>
  </si>
  <si>
    <t>AGUS</t>
  </si>
  <si>
    <t>SEPT</t>
  </si>
  <si>
    <t>OKT</t>
  </si>
  <si>
    <t>NOV</t>
  </si>
  <si>
    <t>DES</t>
  </si>
  <si>
    <t>ABS</t>
  </si>
  <si>
    <t>%</t>
  </si>
  <si>
    <t>Pelayanan kesehatan ibu hamil ( pelayanan yang diberikan kpd ibu hamil minimal 4 kali selama kehamilan) terdiri atas pemeriksaan kehamilan,buku KIA set ,pemeriksaan lab ibu hamil,tablet FE,TT</t>
  </si>
  <si>
    <t>Tidak ada</t>
  </si>
  <si>
    <t>Ari Kastiwin</t>
  </si>
  <si>
    <t>Pelayanan Kesehatan ibu bersalin (Persalinan yang dilakukan oleh bidan dan dokter spesialis Kandungan)</t>
  </si>
  <si>
    <t>Pelayanan kesehatan bayi baru lahir( pelayanan yang diberikan pada bayi usia 0 - 28 hari dan mengacu kepada pelayanan Neonatal esensial)</t>
  </si>
  <si>
    <t>Isnaniah</t>
  </si>
  <si>
    <t>Pelayanan Kesehatan balita ( Pelayanan kesehatan yang diberikan kepada anak berusia 0 -59 bulan )</t>
  </si>
  <si>
    <t>Pelayanan Kesehatan pada usia Pendidikan dasar ( Penjaringan kesehatan yang diberikan kepada anak pendidikan dasar ,minimal satu kali pada kelas 1 dan kelas 7 yang dilakukan oleh puskesmas</t>
  </si>
  <si>
    <t>Tidak semua siswa hadir untuk di Screening</t>
  </si>
  <si>
    <t>Takut di periksa</t>
  </si>
  <si>
    <t>Anak yang belum diperiksa kesehatannya dianjurkan untuk ke Puskesmas</t>
  </si>
  <si>
    <t>Sudah di informasikan di grup UKS namun hanya beberapa saja yang datang ke Puskesmas</t>
  </si>
  <si>
    <t>SD 002 yang capiannya paling rendah</t>
  </si>
  <si>
    <t>drg.Vievien</t>
  </si>
  <si>
    <t>Pelayanan Kesehatan pada usia Produktif ( Pelayanan skrining kesehatan usia 15-59 thn dilakukan dipuskesmas dan jaringannya /posbindu PTM serta fasilitas pelayanan kesehatan lainnyayang bekerjasama dengan pemerintah daerah )</t>
  </si>
  <si>
    <t>Screening PTM tidak tercapai</t>
  </si>
  <si>
    <t>Kurangnya pengetahuan masyarakat tentang pentingnya Screening PTM, Kurangnya koordinasi dalam pengambilan data screening &amp; Pemeriksaan Iva Test Yang belum maksimal</t>
  </si>
  <si>
    <t>Edukasi tentang pentingnya screening PTM &amp; Pengambilan data PTM dengan jejaring diwilayah kerja serta mengoptimalkan pelayanan Iva Test</t>
  </si>
  <si>
    <t>Edukasi dan koordinasi dg jejaring sudah dilakukan</t>
  </si>
  <si>
    <t>Koordinasi belum maksimal dan akan dilakukan lebih intens di tahun berikutnya</t>
  </si>
  <si>
    <t>Yuni Yanti</t>
  </si>
  <si>
    <t>Pelayanan Kesehatan pada usia lanjut                  ( Pelayanan skrining kesehatan warga negara usia 60 tahunkeatas sesuai standar)</t>
  </si>
  <si>
    <t>Pengisian kohort dan register Lansia belum berjalan maksimal</t>
  </si>
  <si>
    <t>Pj.Lansia tidak melayani pasien lansia sehingga pelayanan dan pencatatan data Lansia didelegasikan ke petugas lain</t>
  </si>
  <si>
    <t>Pembinaan koordinasi dank kerjasama antar petugas</t>
  </si>
  <si>
    <t>Pembinaan dan koordinasi untuk pencatatan data Lansia sudah dilakukan oleh Pj.UKM dan petugas terkait</t>
  </si>
  <si>
    <t>Pencatatan belum maksimal dilakukan oleh petugas yang melayani Lansia</t>
  </si>
  <si>
    <t>Andi Siti RW</t>
  </si>
  <si>
    <t>pelayanan kesehatan penderita hipertensi ( Penderita hipertensi esensial atau hipertensi tanpakomplikasi ( usia &gt; 15 tahun ) memperoleh pelayanan kesehatan sesuai standar)</t>
  </si>
  <si>
    <t>Pelayanan orang dengan hipertenasi sesuai standar tidak tercapai</t>
  </si>
  <si>
    <t>Kurangnya kesadaran pasien hipertensi untuk periksa &amp; berobat dan berobat bila ada keluhan saja</t>
  </si>
  <si>
    <t>Koordinasi dengan Tokoh masyarakat dan kader tentang pentingnya pelayanan pada penderita hipertensi serta penguatan pelayanan di dalam dan luar gedung</t>
  </si>
  <si>
    <t>Koordinasi dan penguatan pelayanan hipertensi sudah dilakukan</t>
  </si>
  <si>
    <t>Pelayanan dalam dan luar gedung sudah dilakukan maksimal</t>
  </si>
  <si>
    <t>Pelayanan Kesehatan Penderita diabetes melitus ( DM ) ( Penduduk yang ditemukan menderita DM atau penyandang DM memperoleh pelayanan kesehtan sesuai standar dan upaya promotif dan preventif di FKTP</t>
  </si>
  <si>
    <t>Pelayanan Kesehatan orang dengan gangguan jiwa ( ODGJ ) berat ( pelayanan promotif preventif yang bertujuan meningkatkan kesehatan jiwa ODGJ berat (psikotik ) dan mencegah terjadinya kekambuhan dan pemasungan)</t>
  </si>
  <si>
    <t>Syarif Maulana</t>
  </si>
  <si>
    <t>Pelayanan Kesehatan orang dengan terduga Tuberkolosis ( Pelayanan kesehatan yang diberikan kepada seluruh org dengan terduga TB yang dilakukan oleh tenaga kesehatan sesuai kewenangannya di FKTP dan FKTL baik permerintah maupun swasta )</t>
  </si>
  <si>
    <t>Screening orang dengan terduga TB masih rendah</t>
  </si>
  <si>
    <t>Orang dengan terduga TB/Kontak enggan untuk memeriksakan dirinya karena stigma negatif dari masyarakat tentang penyakit TBC</t>
  </si>
  <si>
    <t>Koordinasi dengan Tokoh masyarakat dan kader tentang pentingnya pemberantasan penyakit TBC</t>
  </si>
  <si>
    <t>Koordinasi sudah dilakukan pada pertemuan Linsek dan Pemberdayaan kader</t>
  </si>
  <si>
    <t>Kader dan tokoh masyarakat bersedia untuk mendukung pemberantasan penyakit TB</t>
  </si>
  <si>
    <t>Iin Purnia W</t>
  </si>
  <si>
    <t>Pelayanan Kesehtan orang dengan resiko terinksi HIV ( setiap org beresiko terinfeksi HIV (ibuhamil, pasien TB, pasien IMS, waria/transgender,pengguna napza dan warga binaan lembaga pemasyarakatan ) mendapatkan pemeriksaan HIV</t>
  </si>
  <si>
    <t>Fidya Larasati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</si>
</sst>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0.0"/>
  </numFmts>
  <fonts count="30">
    <font>
      <sz val="11"/>
      <color theme="1"/>
      <name val="Calibri"/>
      <charset val="134"/>
      <scheme val="minor"/>
    </font>
    <font>
      <sz val="11"/>
      <color theme="1"/>
      <name val="Calibri Light"/>
      <charset val="134"/>
      <scheme val="major"/>
    </font>
    <font>
      <b/>
      <sz val="14"/>
      <color theme="1"/>
      <name val="Arial"/>
      <charset val="134"/>
    </font>
    <font>
      <sz val="14"/>
      <color theme="1"/>
      <name val="Arial"/>
      <charset val="134"/>
    </font>
    <font>
      <sz val="10"/>
      <color theme="1"/>
      <name val="Arial"/>
      <charset val="134"/>
    </font>
    <font>
      <u/>
      <sz val="11"/>
      <color rgb="FF0000FF"/>
      <name val="Calibri"/>
      <charset val="134"/>
      <scheme val="minor"/>
    </font>
    <font>
      <b/>
      <sz val="16"/>
      <color theme="1"/>
      <name val="Cambria"/>
      <charset val="134"/>
    </font>
    <font>
      <sz val="11"/>
      <color theme="1"/>
      <name val="Cambria"/>
      <charset val="134"/>
    </font>
    <font>
      <b/>
      <sz val="11"/>
      <color theme="1"/>
      <name val="Cambria"/>
      <charset val="134"/>
    </font>
    <font>
      <sz val="11"/>
      <color rgb="FF000000"/>
      <name val="Cambria"/>
      <charset val="134"/>
    </font>
    <font>
      <b/>
      <sz val="11"/>
      <color rgb="FF000000"/>
      <name val="Cambria"/>
      <charset val="134"/>
    </font>
    <font>
      <b/>
      <sz val="11"/>
      <color rgb="FFFF0000"/>
      <name val="Cambria"/>
      <charset val="134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50">
    <fill>
      <patternFill patternType="none"/>
    </fill>
    <fill>
      <patternFill patternType="gray125"/>
    </fill>
    <fill>
      <patternFill patternType="solid">
        <fgColor rgb="FFCCFF66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9" borderId="1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0" borderId="15" applyNumberFormat="0" applyAlignment="0" applyProtection="0">
      <alignment vertical="center"/>
    </xf>
    <xf numFmtId="0" fontId="20" fillId="21" borderId="16" applyNumberFormat="0" applyAlignment="0" applyProtection="0">
      <alignment vertical="center"/>
    </xf>
    <xf numFmtId="0" fontId="21" fillId="21" borderId="15" applyNumberFormat="0" applyAlignment="0" applyProtection="0">
      <alignment vertical="center"/>
    </xf>
    <xf numFmtId="0" fontId="22" fillId="22" borderId="17" applyNumberFormat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106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6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/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8" fillId="5" borderId="5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center" vertical="center" wrapText="1"/>
    </xf>
    <xf numFmtId="0" fontId="8" fillId="6" borderId="5" xfId="0" applyFont="1" applyFill="1" applyBorder="1" applyAlignment="1">
      <alignment horizontal="center" vertical="center" wrapText="1"/>
    </xf>
    <xf numFmtId="0" fontId="8" fillId="6" borderId="6" xfId="0" applyFont="1" applyFill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0" fontId="8" fillId="7" borderId="3" xfId="0" applyFont="1" applyFill="1" applyBorder="1" applyAlignment="1">
      <alignment horizontal="center" vertical="center" wrapText="1"/>
    </xf>
    <xf numFmtId="0" fontId="8" fillId="7" borderId="6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10" fillId="2" borderId="3" xfId="0" applyFont="1" applyFill="1" applyBorder="1" applyAlignment="1">
      <alignment horizontal="center" vertical="center"/>
    </xf>
    <xf numFmtId="9" fontId="10" fillId="3" borderId="3" xfId="0" applyNumberFormat="1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 wrapText="1"/>
    </xf>
    <xf numFmtId="178" fontId="7" fillId="5" borderId="3" xfId="0" applyNumberFormat="1" applyFont="1" applyFill="1" applyBorder="1" applyAlignment="1">
      <alignment horizontal="center" vertical="center" wrapText="1"/>
    </xf>
    <xf numFmtId="0" fontId="7" fillId="6" borderId="3" xfId="0" applyFont="1" applyFill="1" applyBorder="1" applyAlignment="1">
      <alignment horizontal="center" vertical="center" wrapText="1"/>
    </xf>
    <xf numFmtId="178" fontId="7" fillId="6" borderId="3" xfId="0" applyNumberFormat="1" applyFont="1" applyFill="1" applyBorder="1" applyAlignment="1">
      <alignment horizontal="center" vertical="center" wrapText="1"/>
    </xf>
    <xf numFmtId="0" fontId="7" fillId="8" borderId="3" xfId="0" applyFont="1" applyFill="1" applyBorder="1" applyAlignment="1">
      <alignment horizontal="center" vertical="center" wrapText="1"/>
    </xf>
    <xf numFmtId="3" fontId="10" fillId="2" borderId="3" xfId="0" applyNumberFormat="1" applyFont="1" applyFill="1" applyBorder="1" applyAlignment="1">
      <alignment horizontal="center" vertical="center"/>
    </xf>
    <xf numFmtId="3" fontId="7" fillId="9" borderId="3" xfId="0" applyNumberFormat="1" applyFont="1" applyFill="1" applyBorder="1" applyAlignment="1">
      <alignment horizontal="center" vertical="center" wrapText="1"/>
    </xf>
    <xf numFmtId="178" fontId="7" fillId="9" borderId="3" xfId="0" applyNumberFormat="1" applyFont="1" applyFill="1" applyBorder="1" applyAlignment="1">
      <alignment horizontal="center" vertical="center" wrapText="1"/>
    </xf>
    <xf numFmtId="3" fontId="7" fillId="5" borderId="3" xfId="0" applyNumberFormat="1" applyFont="1" applyFill="1" applyBorder="1" applyAlignment="1">
      <alignment horizontal="center" vertical="center" wrapText="1"/>
    </xf>
    <xf numFmtId="3" fontId="8" fillId="2" borderId="3" xfId="0" applyNumberFormat="1" applyFont="1" applyFill="1" applyBorder="1" applyAlignment="1">
      <alignment horizontal="center" vertical="center" wrapText="1"/>
    </xf>
    <xf numFmtId="9" fontId="8" fillId="3" borderId="3" xfId="0" applyNumberFormat="1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9" fontId="10" fillId="3" borderId="3" xfId="0" applyNumberFormat="1" applyFont="1" applyFill="1" applyBorder="1" applyAlignment="1">
      <alignment horizontal="center" vertical="center" wrapText="1"/>
    </xf>
    <xf numFmtId="0" fontId="8" fillId="7" borderId="5" xfId="0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 wrapText="1"/>
    </xf>
    <xf numFmtId="0" fontId="8" fillId="10" borderId="5" xfId="0" applyFont="1" applyFill="1" applyBorder="1" applyAlignment="1">
      <alignment horizontal="center" vertical="center" wrapText="1"/>
    </xf>
    <xf numFmtId="0" fontId="8" fillId="10" borderId="6" xfId="0" applyFont="1" applyFill="1" applyBorder="1" applyAlignment="1">
      <alignment horizontal="center" vertical="center" wrapText="1"/>
    </xf>
    <xf numFmtId="0" fontId="8" fillId="11" borderId="5" xfId="0" applyFont="1" applyFill="1" applyBorder="1" applyAlignment="1">
      <alignment horizontal="center" vertical="center" wrapText="1"/>
    </xf>
    <xf numFmtId="0" fontId="8" fillId="11" borderId="6" xfId="0" applyFont="1" applyFill="1" applyBorder="1" applyAlignment="1">
      <alignment horizontal="center" vertical="center" wrapText="1"/>
    </xf>
    <xf numFmtId="0" fontId="7" fillId="7" borderId="3" xfId="0" applyFont="1" applyFill="1" applyBorder="1" applyAlignment="1">
      <alignment horizontal="center" vertical="center" wrapText="1"/>
    </xf>
    <xf numFmtId="178" fontId="7" fillId="7" borderId="3" xfId="0" applyNumberFormat="1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178" fontId="7" fillId="4" borderId="3" xfId="0" applyNumberFormat="1" applyFont="1" applyFill="1" applyBorder="1" applyAlignment="1">
      <alignment horizontal="center" vertical="center" wrapText="1"/>
    </xf>
    <xf numFmtId="0" fontId="7" fillId="10" borderId="3" xfId="0" applyFont="1" applyFill="1" applyBorder="1" applyAlignment="1">
      <alignment horizontal="center" vertical="center" wrapText="1"/>
    </xf>
    <xf numFmtId="178" fontId="7" fillId="10" borderId="3" xfId="0" applyNumberFormat="1" applyFont="1" applyFill="1" applyBorder="1" applyAlignment="1">
      <alignment horizontal="center" vertical="center" wrapText="1"/>
    </xf>
    <xf numFmtId="0" fontId="7" fillId="11" borderId="3" xfId="0" applyFont="1" applyFill="1" applyBorder="1" applyAlignment="1">
      <alignment horizontal="center" vertical="center" wrapText="1"/>
    </xf>
    <xf numFmtId="178" fontId="7" fillId="11" borderId="3" xfId="0" applyNumberFormat="1" applyFont="1" applyFill="1" applyBorder="1" applyAlignment="1">
      <alignment horizontal="center" vertical="center" wrapText="1"/>
    </xf>
    <xf numFmtId="3" fontId="7" fillId="7" borderId="3" xfId="0" applyNumberFormat="1" applyFont="1" applyFill="1" applyBorder="1" applyAlignment="1">
      <alignment horizontal="center" vertical="center" wrapText="1"/>
    </xf>
    <xf numFmtId="3" fontId="7" fillId="4" borderId="3" xfId="0" applyNumberFormat="1" applyFont="1" applyFill="1" applyBorder="1" applyAlignment="1">
      <alignment horizontal="center" vertical="center" wrapText="1"/>
    </xf>
    <xf numFmtId="3" fontId="7" fillId="10" borderId="3" xfId="0" applyNumberFormat="1" applyFont="1" applyFill="1" applyBorder="1" applyAlignment="1">
      <alignment horizontal="center" vertical="center" wrapText="1"/>
    </xf>
    <xf numFmtId="3" fontId="7" fillId="11" borderId="3" xfId="0" applyNumberFormat="1" applyFont="1" applyFill="1" applyBorder="1" applyAlignment="1">
      <alignment horizontal="center" vertical="center" wrapText="1"/>
    </xf>
    <xf numFmtId="0" fontId="8" fillId="12" borderId="5" xfId="0" applyFont="1" applyFill="1" applyBorder="1" applyAlignment="1">
      <alignment horizontal="center" vertical="center" wrapText="1"/>
    </xf>
    <xf numFmtId="0" fontId="8" fillId="12" borderId="6" xfId="0" applyFont="1" applyFill="1" applyBorder="1" applyAlignment="1">
      <alignment horizontal="center" vertical="center" wrapText="1"/>
    </xf>
    <xf numFmtId="0" fontId="8" fillId="13" borderId="5" xfId="0" applyFont="1" applyFill="1" applyBorder="1" applyAlignment="1">
      <alignment horizontal="center" vertical="center" wrapText="1"/>
    </xf>
    <xf numFmtId="0" fontId="8" fillId="13" borderId="6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14" borderId="5" xfId="0" applyFont="1" applyFill="1" applyBorder="1" applyAlignment="1">
      <alignment horizontal="center" vertical="center" wrapText="1"/>
    </xf>
    <xf numFmtId="0" fontId="8" fillId="14" borderId="6" xfId="0" applyFont="1" applyFill="1" applyBorder="1" applyAlignment="1">
      <alignment horizontal="center" vertical="center" wrapText="1"/>
    </xf>
    <xf numFmtId="0" fontId="7" fillId="12" borderId="3" xfId="0" applyFont="1" applyFill="1" applyBorder="1" applyAlignment="1">
      <alignment horizontal="center" vertical="center" wrapText="1"/>
    </xf>
    <xf numFmtId="178" fontId="7" fillId="12" borderId="3" xfId="0" applyNumberFormat="1" applyFont="1" applyFill="1" applyBorder="1" applyAlignment="1">
      <alignment horizontal="center" vertical="center" wrapText="1"/>
    </xf>
    <xf numFmtId="0" fontId="7" fillId="13" borderId="3" xfId="0" applyFont="1" applyFill="1" applyBorder="1" applyAlignment="1">
      <alignment horizontal="center" vertical="center" wrapText="1"/>
    </xf>
    <xf numFmtId="178" fontId="7" fillId="13" borderId="3" xfId="0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178" fontId="7" fillId="2" borderId="3" xfId="0" applyNumberFormat="1" applyFont="1" applyFill="1" applyBorder="1" applyAlignment="1">
      <alignment horizontal="center" vertical="center" wrapText="1"/>
    </xf>
    <xf numFmtId="0" fontId="7" fillId="14" borderId="3" xfId="0" applyFont="1" applyFill="1" applyBorder="1" applyAlignment="1">
      <alignment horizontal="center" vertical="center" wrapText="1"/>
    </xf>
    <xf numFmtId="178" fontId="7" fillId="14" borderId="3" xfId="0" applyNumberFormat="1" applyFont="1" applyFill="1" applyBorder="1" applyAlignment="1">
      <alignment horizontal="center" vertical="center" wrapText="1"/>
    </xf>
    <xf numFmtId="3" fontId="7" fillId="15" borderId="3" xfId="0" applyNumberFormat="1" applyFont="1" applyFill="1" applyBorder="1" applyAlignment="1">
      <alignment horizontal="center" vertical="center" wrapText="1"/>
    </xf>
    <xf numFmtId="178" fontId="7" fillId="15" borderId="3" xfId="0" applyNumberFormat="1" applyFont="1" applyFill="1" applyBorder="1" applyAlignment="1">
      <alignment horizontal="center" vertical="center" wrapText="1"/>
    </xf>
    <xf numFmtId="3" fontId="7" fillId="13" borderId="3" xfId="0" applyNumberFormat="1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/>
    </xf>
    <xf numFmtId="0" fontId="8" fillId="16" borderId="6" xfId="0" applyFont="1" applyFill="1" applyBorder="1" applyAlignment="1">
      <alignment horizontal="center" vertical="center"/>
    </xf>
    <xf numFmtId="0" fontId="8" fillId="17" borderId="8" xfId="0" applyFont="1" applyFill="1" applyBorder="1" applyAlignment="1">
      <alignment horizontal="center" vertical="center"/>
    </xf>
    <xf numFmtId="0" fontId="8" fillId="17" borderId="9" xfId="0" applyFont="1" applyFill="1" applyBorder="1" applyAlignment="1">
      <alignment horizontal="center" vertical="center"/>
    </xf>
    <xf numFmtId="0" fontId="8" fillId="17" borderId="2" xfId="0" applyFont="1" applyFill="1" applyBorder="1" applyAlignment="1">
      <alignment horizontal="center" vertical="center"/>
    </xf>
    <xf numFmtId="0" fontId="8" fillId="18" borderId="5" xfId="0" applyFont="1" applyFill="1" applyBorder="1" applyAlignment="1">
      <alignment horizontal="center" vertical="center" wrapText="1"/>
    </xf>
    <xf numFmtId="0" fontId="8" fillId="18" borderId="6" xfId="0" applyFont="1" applyFill="1" applyBorder="1" applyAlignment="1">
      <alignment horizontal="center" vertical="center" wrapText="1"/>
    </xf>
    <xf numFmtId="0" fontId="8" fillId="16" borderId="5" xfId="0" applyFont="1" applyFill="1" applyBorder="1" applyAlignment="1">
      <alignment horizontal="center" vertical="center" wrapText="1"/>
    </xf>
    <xf numFmtId="0" fontId="8" fillId="16" borderId="6" xfId="0" applyFont="1" applyFill="1" applyBorder="1" applyAlignment="1">
      <alignment horizontal="center" vertical="center" wrapText="1"/>
    </xf>
    <xf numFmtId="0" fontId="8" fillId="17" borderId="10" xfId="0" applyFont="1" applyFill="1" applyBorder="1" applyAlignment="1">
      <alignment horizontal="center" vertical="center"/>
    </xf>
    <xf numFmtId="0" fontId="8" fillId="17" borderId="11" xfId="0" applyFont="1" applyFill="1" applyBorder="1" applyAlignment="1">
      <alignment horizontal="center" vertical="center"/>
    </xf>
    <xf numFmtId="0" fontId="8" fillId="17" borderId="4" xfId="0" applyFont="1" applyFill="1" applyBorder="1" applyAlignment="1">
      <alignment horizontal="center" vertical="center"/>
    </xf>
    <xf numFmtId="0" fontId="8" fillId="17" borderId="7" xfId="0" applyFont="1" applyFill="1" applyBorder="1" applyAlignment="1">
      <alignment horizontal="center" vertical="center"/>
    </xf>
    <xf numFmtId="0" fontId="7" fillId="18" borderId="3" xfId="0" applyFont="1" applyFill="1" applyBorder="1" applyAlignment="1">
      <alignment horizontal="center" vertical="center" wrapText="1"/>
    </xf>
    <xf numFmtId="178" fontId="7" fillId="18" borderId="3" xfId="0" applyNumberFormat="1" applyFont="1" applyFill="1" applyBorder="1" applyAlignment="1">
      <alignment horizontal="center" vertical="center" wrapText="1"/>
    </xf>
    <xf numFmtId="0" fontId="7" fillId="16" borderId="3" xfId="0" applyFont="1" applyFill="1" applyBorder="1" applyAlignment="1">
      <alignment horizontal="center" vertical="center" wrapText="1"/>
    </xf>
    <xf numFmtId="178" fontId="7" fillId="16" borderId="3" xfId="0" applyNumberFormat="1" applyFont="1" applyFill="1" applyBorder="1" applyAlignment="1">
      <alignment horizontal="center" vertical="center" wrapText="1"/>
    </xf>
    <xf numFmtId="0" fontId="8" fillId="17" borderId="3" xfId="0" applyFont="1" applyFill="1" applyBorder="1" applyAlignment="1">
      <alignment horizontal="center" vertical="center"/>
    </xf>
    <xf numFmtId="178" fontId="8" fillId="17" borderId="3" xfId="0" applyNumberFormat="1" applyFont="1" applyFill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0" fontId="9" fillId="16" borderId="3" xfId="0" applyFont="1" applyFill="1" applyBorder="1" applyAlignment="1">
      <alignment horizontal="center" vertical="center" wrapText="1" readingOrder="1"/>
    </xf>
    <xf numFmtId="178" fontId="9" fillId="16" borderId="3" xfId="0" applyNumberFormat="1" applyFont="1" applyFill="1" applyBorder="1" applyAlignment="1">
      <alignment horizontal="center" vertical="center" wrapText="1" readingOrder="1"/>
    </xf>
    <xf numFmtId="3" fontId="8" fillId="17" borderId="3" xfId="0" applyNumberFormat="1" applyFont="1" applyFill="1" applyBorder="1" applyAlignment="1">
      <alignment horizontal="center" vertical="center"/>
    </xf>
    <xf numFmtId="178" fontId="11" fillId="17" borderId="3" xfId="0" applyNumberFormat="1" applyFont="1" applyFill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7" fillId="0" borderId="3" xfId="0" applyFont="1" applyBorder="1" applyAlignment="1">
      <alignment horizontal="center" vertical="center"/>
    </xf>
  </cellXfs>
  <cellStyles count="50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Hyperlink 2" xfId="49"/>
  </cellStyles>
  <tableStyles count="0" defaultTableStyle="TableStyleMedium2" defaultPivotStyle="PivotStyleLight16"/>
  <colors>
    <mruColors>
      <color rgb="00FF7C80"/>
      <color rgb="00FFCCCC"/>
      <color rgb="00CCECFF"/>
      <color rgb="0000FF00"/>
      <color rgb="009999FF"/>
      <color rgb="00B2B2B2"/>
      <color rgb="00CCFF66"/>
      <color rgb="0099FF66"/>
      <color rgb="00FFFF66"/>
      <color rgb="0000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2558615</xdr:colOff>
      <xdr:row>1</xdr:row>
      <xdr:rowOff>69724</xdr:rowOff>
    </xdr:from>
    <xdr:to>
      <xdr:col>2</xdr:col>
      <xdr:colOff>291353</xdr:colOff>
      <xdr:row>3</xdr:row>
      <xdr:rowOff>182219</xdr:rowOff>
    </xdr:to>
    <xdr:pic>
      <xdr:nvPicPr>
        <xdr:cNvPr id="2" name="Picture 9" descr="Description: D:\'Aliysa Document\LOGO KOTA SAMARINDA.jpg"/>
        <xdr:cNvPicPr>
          <a:picLocks noChangeAspect="1" noChangeArrowheads="1"/>
        </xdr:cNvPicPr>
      </xdr:nvPicPr>
      <xdr:blipFill>
        <a:blip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17190" y="297815"/>
          <a:ext cx="765810" cy="5568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puskesmasskp102@gmail.com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25"/>
  <sheetViews>
    <sheetView tabSelected="1" zoomScale="80" zoomScaleNormal="80" workbookViewId="0">
      <selection activeCell="R20" sqref="R20"/>
    </sheetView>
  </sheetViews>
  <sheetFormatPr defaultColWidth="9.13636363636364" defaultRowHeight="14.5"/>
  <cols>
    <col min="1" max="1" width="5.13636363636364" style="1" customWidth="1"/>
    <col min="2" max="2" width="43.4272727272727" style="1" customWidth="1"/>
    <col min="3" max="3" width="9.57272727272727" style="1" customWidth="1"/>
    <col min="4" max="4" width="9.42727272727273" style="1" customWidth="1"/>
    <col min="5" max="5" width="7.85454545454545" style="1" customWidth="1"/>
    <col min="6" max="6" width="7.57272727272727" style="1" customWidth="1"/>
    <col min="7" max="8" width="8.13636363636364" style="1" customWidth="1"/>
    <col min="9" max="9" width="8" style="1" customWidth="1"/>
    <col min="10" max="10" width="7.70909090909091" style="1" customWidth="1"/>
    <col min="11" max="11" width="8.13636363636364" style="1" customWidth="1"/>
    <col min="12" max="12" width="7.57272727272727" style="1" customWidth="1"/>
    <col min="13" max="13" width="8.42727272727273" style="1" customWidth="1"/>
    <col min="14" max="14" width="8.70909090909091" style="1" customWidth="1"/>
    <col min="15" max="15" width="7.57272727272727" style="1" customWidth="1"/>
    <col min="16" max="16" width="7.85454545454545" style="1" customWidth="1"/>
    <col min="17" max="17" width="8.28181818181818" style="1" customWidth="1"/>
    <col min="18" max="18" width="8.13636363636364" style="1" customWidth="1"/>
    <col min="19" max="20" width="7.28181818181818" style="1" customWidth="1"/>
    <col min="21" max="22" width="7.13636363636364" style="1" customWidth="1"/>
    <col min="23" max="23" width="6.85454545454545" style="1" customWidth="1"/>
    <col min="24" max="24" width="7" style="1" customWidth="1"/>
    <col min="25" max="26" width="6.85454545454545" style="1" customWidth="1"/>
    <col min="27" max="28" width="7.57272727272727" style="1" customWidth="1"/>
    <col min="29" max="29" width="10.5727272727273" style="1" customWidth="1"/>
    <col min="30" max="30" width="10.8545454545455" style="1" customWidth="1"/>
    <col min="31" max="31" width="30.7090909090909" style="1" customWidth="1"/>
    <col min="32" max="32" width="31.1363636363636" style="1" customWidth="1"/>
    <col min="33" max="33" width="26.2818181818182" style="1" customWidth="1"/>
    <col min="34" max="34" width="23.1363636363636" style="1" customWidth="1"/>
    <col min="35" max="35" width="16" style="1" customWidth="1"/>
    <col min="36" max="36" width="18" style="1" customWidth="1"/>
    <col min="37" max="16384" width="9.13636363636364" style="1"/>
  </cols>
  <sheetData>
    <row r="1" ht="18" spans="1:3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ht="17.5" spans="1:3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</row>
    <row r="3" ht="17.5" spans="1:3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</row>
    <row r="4" spans="1:30">
      <c r="A4" s="4" t="s">
        <v>3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</row>
    <row r="5" spans="1:30">
      <c r="A5" s="4" t="s">
        <v>4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</row>
    <row r="6" ht="15.25" spans="1:30">
      <c r="A6" s="5" t="s">
        <v>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ht="8.25" customHeight="1"/>
    <row r="8" ht="18" customHeight="1" spans="1:30">
      <c r="A8" s="6" t="s">
        <v>6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</row>
    <row r="9" ht="18" customHeight="1" spans="1:30">
      <c r="A9" s="6" t="s">
        <v>7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</row>
    <row r="10" ht="10.5" customHeight="1" spans="1:30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</row>
    <row r="11" ht="19.5" customHeight="1" spans="1:36">
      <c r="A11" s="8" t="s">
        <v>8</v>
      </c>
      <c r="B11" s="8" t="s">
        <v>9</v>
      </c>
      <c r="C11" s="9" t="s">
        <v>10</v>
      </c>
      <c r="D11" s="10" t="s">
        <v>11</v>
      </c>
      <c r="E11" s="11" t="s">
        <v>12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79"/>
      <c r="AB11" s="80"/>
      <c r="AC11" s="81" t="s">
        <v>13</v>
      </c>
      <c r="AD11" s="82"/>
      <c r="AE11" s="83" t="s">
        <v>14</v>
      </c>
      <c r="AF11" s="83" t="s">
        <v>15</v>
      </c>
      <c r="AG11" s="83" t="s">
        <v>16</v>
      </c>
      <c r="AH11" s="83" t="s">
        <v>17</v>
      </c>
      <c r="AI11" s="83" t="s">
        <v>18</v>
      </c>
      <c r="AJ11" s="83" t="s">
        <v>19</v>
      </c>
    </row>
    <row r="12" ht="27" customHeight="1" spans="1:36">
      <c r="A12" s="12"/>
      <c r="B12" s="12"/>
      <c r="C12" s="13"/>
      <c r="D12" s="14"/>
      <c r="E12" s="15" t="s">
        <v>20</v>
      </c>
      <c r="F12" s="16"/>
      <c r="G12" s="17" t="s">
        <v>21</v>
      </c>
      <c r="H12" s="18"/>
      <c r="I12" s="41" t="s">
        <v>22</v>
      </c>
      <c r="J12" s="23"/>
      <c r="K12" s="42" t="s">
        <v>23</v>
      </c>
      <c r="L12" s="43"/>
      <c r="M12" s="44" t="s">
        <v>24</v>
      </c>
      <c r="N12" s="45"/>
      <c r="O12" s="46" t="s">
        <v>25</v>
      </c>
      <c r="P12" s="47"/>
      <c r="Q12" s="60" t="s">
        <v>26</v>
      </c>
      <c r="R12" s="61"/>
      <c r="S12" s="62" t="s">
        <v>27</v>
      </c>
      <c r="T12" s="63"/>
      <c r="U12" s="64" t="s">
        <v>28</v>
      </c>
      <c r="V12" s="65"/>
      <c r="W12" s="66" t="s">
        <v>29</v>
      </c>
      <c r="X12" s="67"/>
      <c r="Y12" s="84" t="s">
        <v>30</v>
      </c>
      <c r="Z12" s="85"/>
      <c r="AA12" s="86" t="s">
        <v>31</v>
      </c>
      <c r="AB12" s="87"/>
      <c r="AC12" s="88"/>
      <c r="AD12" s="89"/>
      <c r="AE12" s="90"/>
      <c r="AF12" s="90"/>
      <c r="AG12" s="90"/>
      <c r="AH12" s="90"/>
      <c r="AI12" s="90"/>
      <c r="AJ12" s="90"/>
    </row>
    <row r="13" ht="23.25" customHeight="1" spans="1:36">
      <c r="A13" s="19"/>
      <c r="B13" s="19"/>
      <c r="C13" s="20"/>
      <c r="D13" s="21"/>
      <c r="E13" s="22" t="s">
        <v>32</v>
      </c>
      <c r="F13" s="23" t="s">
        <v>33</v>
      </c>
      <c r="G13" s="22" t="s">
        <v>32</v>
      </c>
      <c r="H13" s="23" t="s">
        <v>33</v>
      </c>
      <c r="I13" s="22" t="s">
        <v>32</v>
      </c>
      <c r="J13" s="22" t="s">
        <v>33</v>
      </c>
      <c r="K13" s="22" t="s">
        <v>32</v>
      </c>
      <c r="L13" s="22" t="s">
        <v>33</v>
      </c>
      <c r="M13" s="22" t="s">
        <v>32</v>
      </c>
      <c r="N13" s="22" t="s">
        <v>33</v>
      </c>
      <c r="O13" s="22" t="s">
        <v>32</v>
      </c>
      <c r="P13" s="22" t="s">
        <v>33</v>
      </c>
      <c r="Q13" s="22" t="s">
        <v>32</v>
      </c>
      <c r="R13" s="22" t="s">
        <v>33</v>
      </c>
      <c r="S13" s="22" t="s">
        <v>32</v>
      </c>
      <c r="T13" s="22" t="s">
        <v>33</v>
      </c>
      <c r="U13" s="22" t="s">
        <v>32</v>
      </c>
      <c r="V13" s="22" t="s">
        <v>33</v>
      </c>
      <c r="W13" s="22" t="s">
        <v>32</v>
      </c>
      <c r="X13" s="22" t="s">
        <v>33</v>
      </c>
      <c r="Y13" s="22" t="s">
        <v>32</v>
      </c>
      <c r="Z13" s="22" t="s">
        <v>33</v>
      </c>
      <c r="AA13" s="22" t="s">
        <v>32</v>
      </c>
      <c r="AB13" s="22" t="s">
        <v>33</v>
      </c>
      <c r="AC13" s="22" t="s">
        <v>32</v>
      </c>
      <c r="AD13" s="22" t="s">
        <v>33</v>
      </c>
      <c r="AE13" s="91"/>
      <c r="AF13" s="91"/>
      <c r="AG13" s="91"/>
      <c r="AH13" s="91"/>
      <c r="AI13" s="91"/>
      <c r="AJ13" s="91"/>
    </row>
    <row r="14" ht="81.75" customHeight="1" spans="1:36">
      <c r="A14" s="24">
        <v>1</v>
      </c>
      <c r="B14" s="25" t="s">
        <v>34</v>
      </c>
      <c r="C14" s="26">
        <v>258</v>
      </c>
      <c r="D14" s="27">
        <v>1</v>
      </c>
      <c r="E14" s="28">
        <v>21</v>
      </c>
      <c r="F14" s="29">
        <f>E14/C14*100</f>
        <v>8.13953488372093</v>
      </c>
      <c r="G14" s="30">
        <v>22</v>
      </c>
      <c r="H14" s="31">
        <f>G14/C14*100</f>
        <v>8.52713178294574</v>
      </c>
      <c r="I14" s="48">
        <v>24</v>
      </c>
      <c r="J14" s="49">
        <f>I14/C14*100</f>
        <v>9.30232558139535</v>
      </c>
      <c r="K14" s="50">
        <v>23</v>
      </c>
      <c r="L14" s="51">
        <f>K14/C14*100</f>
        <v>8.91472868217054</v>
      </c>
      <c r="M14" s="52">
        <v>25</v>
      </c>
      <c r="N14" s="53">
        <f>M14/C14*100</f>
        <v>9.68992248062016</v>
      </c>
      <c r="O14" s="54">
        <v>23</v>
      </c>
      <c r="P14" s="55">
        <f>O14/C14*100</f>
        <v>8.91472868217054</v>
      </c>
      <c r="Q14" s="68">
        <v>24</v>
      </c>
      <c r="R14" s="69">
        <f>Q14/C14*100</f>
        <v>9.30232558139535</v>
      </c>
      <c r="S14" s="70">
        <v>23</v>
      </c>
      <c r="T14" s="71">
        <f>S14/C14*100</f>
        <v>8.91472868217054</v>
      </c>
      <c r="U14" s="72">
        <v>22</v>
      </c>
      <c r="V14" s="73">
        <f>U14/C14*100</f>
        <v>8.52713178294574</v>
      </c>
      <c r="W14" s="74">
        <v>22</v>
      </c>
      <c r="X14" s="75">
        <f>W14/C14*100</f>
        <v>8.52713178294574</v>
      </c>
      <c r="Y14" s="92">
        <v>22</v>
      </c>
      <c r="Z14" s="93">
        <f t="shared" ref="Z14:Z19" si="0">Y14/C14*100</f>
        <v>8.52713178294574</v>
      </c>
      <c r="AA14" s="94">
        <v>16</v>
      </c>
      <c r="AB14" s="95">
        <f>AA14/C14*100</f>
        <v>6.2015503875969</v>
      </c>
      <c r="AC14" s="96">
        <f>E14+G14+I14+K14+M14+O14+Q14+S14+U14+W14+Y14+AA14</f>
        <v>267</v>
      </c>
      <c r="AD14" s="97">
        <f>AC14/C14*100</f>
        <v>103.488372093023</v>
      </c>
      <c r="AE14" s="98" t="s">
        <v>35</v>
      </c>
      <c r="AF14" s="98"/>
      <c r="AG14" s="98"/>
      <c r="AH14" s="98"/>
      <c r="AI14" s="98"/>
      <c r="AJ14" s="105" t="s">
        <v>36</v>
      </c>
    </row>
    <row r="15" ht="46.5" customHeight="1" spans="1:36">
      <c r="A15" s="24">
        <v>2</v>
      </c>
      <c r="B15" s="25" t="s">
        <v>37</v>
      </c>
      <c r="C15" s="26">
        <v>246</v>
      </c>
      <c r="D15" s="27">
        <v>1</v>
      </c>
      <c r="E15" s="28">
        <v>20</v>
      </c>
      <c r="F15" s="29">
        <f>E15/C15*100</f>
        <v>8.13008130081301</v>
      </c>
      <c r="G15" s="30">
        <v>21</v>
      </c>
      <c r="H15" s="31">
        <f>G15/C15*100</f>
        <v>8.53658536585366</v>
      </c>
      <c r="I15" s="48">
        <v>22</v>
      </c>
      <c r="J15" s="49">
        <f>I15/C15*100</f>
        <v>8.94308943089431</v>
      </c>
      <c r="K15" s="50">
        <v>21</v>
      </c>
      <c r="L15" s="51">
        <f>K15/C15*100</f>
        <v>8.53658536585366</v>
      </c>
      <c r="M15" s="52">
        <v>23</v>
      </c>
      <c r="N15" s="53">
        <f>M15/C15*100</f>
        <v>9.34959349593496</v>
      </c>
      <c r="O15" s="54">
        <v>24</v>
      </c>
      <c r="P15" s="55">
        <f>O15/C15*100</f>
        <v>9.75609756097561</v>
      </c>
      <c r="Q15" s="68">
        <v>22</v>
      </c>
      <c r="R15" s="69">
        <f>P15/C15*100</f>
        <v>3.96589331746976</v>
      </c>
      <c r="S15" s="70">
        <v>22</v>
      </c>
      <c r="T15" s="71">
        <f>S15/C15*100</f>
        <v>8.94308943089431</v>
      </c>
      <c r="U15" s="72">
        <v>23</v>
      </c>
      <c r="V15" s="73">
        <f>U15/C15*100</f>
        <v>9.34959349593496</v>
      </c>
      <c r="W15" s="74">
        <v>23</v>
      </c>
      <c r="X15" s="75">
        <f>W15/C15*100</f>
        <v>9.34959349593496</v>
      </c>
      <c r="Y15" s="92">
        <v>21</v>
      </c>
      <c r="Z15" s="93">
        <f t="shared" si="0"/>
        <v>8.53658536585366</v>
      </c>
      <c r="AA15" s="94">
        <v>17</v>
      </c>
      <c r="AB15" s="95">
        <f>AA15/C15*100</f>
        <v>6.91056910569106</v>
      </c>
      <c r="AC15" s="96">
        <f>E15+G15+I15+K15+M15+O15+Q15+S15+U15+W15+Y15+AA15</f>
        <v>259</v>
      </c>
      <c r="AD15" s="97">
        <f>AC15/C15*100</f>
        <v>105.284552845528</v>
      </c>
      <c r="AE15" s="98" t="s">
        <v>35</v>
      </c>
      <c r="AF15" s="98"/>
      <c r="AG15" s="98"/>
      <c r="AH15" s="98"/>
      <c r="AI15" s="98"/>
      <c r="AJ15" s="105" t="s">
        <v>36</v>
      </c>
    </row>
    <row r="16" ht="66.75" customHeight="1" spans="1:36">
      <c r="A16" s="24">
        <v>3</v>
      </c>
      <c r="B16" s="25" t="s">
        <v>38</v>
      </c>
      <c r="C16" s="26">
        <v>234</v>
      </c>
      <c r="D16" s="27">
        <v>1</v>
      </c>
      <c r="E16" s="28">
        <v>20</v>
      </c>
      <c r="F16" s="29">
        <f>E16/C16*100</f>
        <v>8.54700854700855</v>
      </c>
      <c r="G16" s="30">
        <v>21</v>
      </c>
      <c r="H16" s="31">
        <f>G16/C16*100</f>
        <v>8.97435897435897</v>
      </c>
      <c r="I16" s="48">
        <v>22</v>
      </c>
      <c r="J16" s="49">
        <f>I16/C16*100</f>
        <v>9.4017094017094</v>
      </c>
      <c r="K16" s="50">
        <v>21</v>
      </c>
      <c r="L16" s="51">
        <f>K16/C16*100</f>
        <v>8.97435897435897</v>
      </c>
      <c r="M16" s="52">
        <v>23</v>
      </c>
      <c r="N16" s="53">
        <f>M16/C16*100</f>
        <v>9.82905982905983</v>
      </c>
      <c r="O16" s="54">
        <v>24</v>
      </c>
      <c r="P16" s="55">
        <f>O16/C16*100</f>
        <v>10.2564102564103</v>
      </c>
      <c r="Q16" s="68">
        <v>22</v>
      </c>
      <c r="R16" s="69">
        <f>Q16/C16*100</f>
        <v>9.4017094017094</v>
      </c>
      <c r="S16" s="70">
        <v>22</v>
      </c>
      <c r="T16" s="71">
        <f>S16/C16*100</f>
        <v>9.4017094017094</v>
      </c>
      <c r="U16" s="72">
        <v>23</v>
      </c>
      <c r="V16" s="73">
        <f>U16/C16*100</f>
        <v>9.82905982905983</v>
      </c>
      <c r="W16" s="74">
        <v>23</v>
      </c>
      <c r="X16" s="75">
        <f>W16/C16*100</f>
        <v>9.82905982905983</v>
      </c>
      <c r="Y16" s="92">
        <v>21</v>
      </c>
      <c r="Z16" s="93">
        <f t="shared" si="0"/>
        <v>8.97435897435897</v>
      </c>
      <c r="AA16" s="94">
        <v>21</v>
      </c>
      <c r="AB16" s="95">
        <f>AA16/C16*100</f>
        <v>8.97435897435897</v>
      </c>
      <c r="AC16" s="96">
        <f>E16+G16+I16+K16+M16+O16+Q16+S16+U16+W16+Y16+AA16</f>
        <v>263</v>
      </c>
      <c r="AD16" s="97">
        <f>AC16/C16*100</f>
        <v>112.393162393162</v>
      </c>
      <c r="AE16" s="98" t="s">
        <v>35</v>
      </c>
      <c r="AF16" s="98"/>
      <c r="AG16" s="98"/>
      <c r="AH16" s="98"/>
      <c r="AI16" s="98"/>
      <c r="AJ16" s="105" t="s">
        <v>39</v>
      </c>
    </row>
    <row r="17" ht="59.25" customHeight="1" spans="1:36">
      <c r="A17" s="32">
        <v>4</v>
      </c>
      <c r="B17" s="25" t="s">
        <v>40</v>
      </c>
      <c r="C17" s="33">
        <v>1067</v>
      </c>
      <c r="D17" s="27">
        <v>1</v>
      </c>
      <c r="E17" s="28">
        <v>53</v>
      </c>
      <c r="F17" s="29">
        <f>E17/C17*100</f>
        <v>4.96719775070291</v>
      </c>
      <c r="G17" s="30">
        <v>60</v>
      </c>
      <c r="H17" s="31">
        <f>G17/C17*100</f>
        <v>5.6232427366448</v>
      </c>
      <c r="I17" s="48">
        <v>84</v>
      </c>
      <c r="J17" s="49">
        <f>I17/C17*100</f>
        <v>7.87253983130272</v>
      </c>
      <c r="K17" s="50">
        <v>78</v>
      </c>
      <c r="L17" s="51">
        <f>K17/C17*100</f>
        <v>7.31021555763824</v>
      </c>
      <c r="M17" s="52">
        <v>75</v>
      </c>
      <c r="N17" s="53">
        <f>M17/C17*100</f>
        <v>7.029053420806</v>
      </c>
      <c r="O17" s="54">
        <v>87</v>
      </c>
      <c r="P17" s="55">
        <f>O17/C17*100</f>
        <v>8.15370196813496</v>
      </c>
      <c r="Q17" s="68">
        <v>90</v>
      </c>
      <c r="R17" s="69">
        <f>Q17/C17*100</f>
        <v>8.4348641049672</v>
      </c>
      <c r="S17" s="70">
        <v>105</v>
      </c>
      <c r="T17" s="71">
        <f>S17/C17*100</f>
        <v>9.8406747891284</v>
      </c>
      <c r="U17" s="72">
        <v>115</v>
      </c>
      <c r="V17" s="73">
        <f>U17/C17*100</f>
        <v>10.7778819119025</v>
      </c>
      <c r="W17" s="74">
        <v>115</v>
      </c>
      <c r="X17" s="74">
        <f>W17/C17*100</f>
        <v>10.7778819119025</v>
      </c>
      <c r="Y17" s="92">
        <v>105</v>
      </c>
      <c r="Z17" s="93">
        <f t="shared" si="0"/>
        <v>9.8406747891284</v>
      </c>
      <c r="AA17" s="99">
        <v>103</v>
      </c>
      <c r="AB17" s="100">
        <f>AA17/C17*100</f>
        <v>9.65323336457357</v>
      </c>
      <c r="AC17" s="96">
        <f>E17+G17+I17+K17+M17+O17+Q17+S17+U17+W17+Y17+AA17</f>
        <v>1070</v>
      </c>
      <c r="AD17" s="97">
        <f>AC17/C17*100</f>
        <v>100.281162136832</v>
      </c>
      <c r="AE17" s="98" t="s">
        <v>35</v>
      </c>
      <c r="AF17" s="98"/>
      <c r="AG17" s="98"/>
      <c r="AH17" s="98"/>
      <c r="AI17" s="98"/>
      <c r="AJ17" s="105" t="s">
        <v>39</v>
      </c>
    </row>
    <row r="18" ht="86.25" customHeight="1" spans="1:36">
      <c r="A18" s="24">
        <v>5</v>
      </c>
      <c r="B18" s="25" t="s">
        <v>41</v>
      </c>
      <c r="C18" s="33">
        <v>2588</v>
      </c>
      <c r="D18" s="27">
        <v>1</v>
      </c>
      <c r="E18" s="28">
        <v>0</v>
      </c>
      <c r="F18" s="29">
        <v>0</v>
      </c>
      <c r="G18" s="34">
        <v>1067</v>
      </c>
      <c r="H18" s="35">
        <v>40.7563025210084</v>
      </c>
      <c r="I18" s="56">
        <v>562</v>
      </c>
      <c r="J18" s="49">
        <v>21.4667685255921</v>
      </c>
      <c r="K18" s="57">
        <v>0</v>
      </c>
      <c r="L18" s="51">
        <v>0</v>
      </c>
      <c r="M18" s="58">
        <v>0</v>
      </c>
      <c r="N18" s="53">
        <v>0</v>
      </c>
      <c r="O18" s="59">
        <v>0</v>
      </c>
      <c r="P18" s="55">
        <v>0</v>
      </c>
      <c r="Q18" s="76">
        <v>0</v>
      </c>
      <c r="R18" s="77">
        <v>0</v>
      </c>
      <c r="S18" s="78">
        <v>344</v>
      </c>
      <c r="T18" s="71">
        <v>13.1398013750955</v>
      </c>
      <c r="U18" s="72">
        <v>526</v>
      </c>
      <c r="V18" s="73">
        <v>20.0916730328495</v>
      </c>
      <c r="W18" s="74">
        <v>5</v>
      </c>
      <c r="X18" s="75">
        <v>0.190985485103132</v>
      </c>
      <c r="Y18" s="92">
        <v>0</v>
      </c>
      <c r="Z18" s="93">
        <v>0</v>
      </c>
      <c r="AA18" s="94">
        <v>0</v>
      </c>
      <c r="AB18" s="95">
        <v>0</v>
      </c>
      <c r="AC18" s="101">
        <v>2504</v>
      </c>
      <c r="AD18" s="102">
        <v>95.6455309396486</v>
      </c>
      <c r="AE18" s="103" t="s">
        <v>42</v>
      </c>
      <c r="AF18" s="98" t="s">
        <v>43</v>
      </c>
      <c r="AG18" s="103" t="s">
        <v>44</v>
      </c>
      <c r="AH18" s="103" t="s">
        <v>45</v>
      </c>
      <c r="AI18" s="103" t="s">
        <v>46</v>
      </c>
      <c r="AJ18" s="105" t="s">
        <v>47</v>
      </c>
    </row>
    <row r="19" ht="108" customHeight="1" spans="1:36">
      <c r="A19" s="24">
        <v>6</v>
      </c>
      <c r="B19" s="25" t="s">
        <v>48</v>
      </c>
      <c r="C19" s="33">
        <v>10139</v>
      </c>
      <c r="D19" s="27">
        <v>1</v>
      </c>
      <c r="E19" s="36">
        <v>311</v>
      </c>
      <c r="F19" s="28">
        <f t="shared" ref="F19:F25" si="1">E19/C19*100</f>
        <v>3.06736364532991</v>
      </c>
      <c r="G19" s="30">
        <v>224</v>
      </c>
      <c r="H19" s="31">
        <f t="shared" ref="H19:H25" si="2">G19/C19*100</f>
        <v>2.2092908570865</v>
      </c>
      <c r="I19" s="48">
        <v>456</v>
      </c>
      <c r="J19" s="49">
        <f t="shared" ref="J19:J25" si="3">I19/C19*100</f>
        <v>4.49748495906894</v>
      </c>
      <c r="K19" s="50">
        <v>411</v>
      </c>
      <c r="L19" s="51">
        <f t="shared" ref="L19:L25" si="4">K19/C19*100</f>
        <v>4.05365420652924</v>
      </c>
      <c r="M19" s="52">
        <v>290</v>
      </c>
      <c r="N19" s="53">
        <f t="shared" ref="N19:N25" si="5">M19/C19*100</f>
        <v>2.86024262747805</v>
      </c>
      <c r="O19" s="54">
        <v>342</v>
      </c>
      <c r="P19" s="55">
        <f t="shared" ref="P19:P25" si="6">O19/C19*100</f>
        <v>3.37311371930171</v>
      </c>
      <c r="Q19" s="68">
        <v>456</v>
      </c>
      <c r="R19" s="69">
        <f t="shared" ref="R19:R25" si="7">Q19/C19*100</f>
        <v>4.49748495906894</v>
      </c>
      <c r="S19" s="70">
        <v>254</v>
      </c>
      <c r="T19" s="71">
        <f t="shared" ref="T19:T25" si="8">S19/C19*100</f>
        <v>2.5051780254463</v>
      </c>
      <c r="U19" s="72">
        <v>345</v>
      </c>
      <c r="V19" s="73">
        <f t="shared" ref="V19:V25" si="9">U19/C19*100</f>
        <v>3.40270243613769</v>
      </c>
      <c r="W19" s="74">
        <v>423</v>
      </c>
      <c r="X19" s="75">
        <f t="shared" ref="X19:X25" si="10">W19/C19*100</f>
        <v>4.17200907387316</v>
      </c>
      <c r="Y19" s="92">
        <v>231</v>
      </c>
      <c r="Z19" s="93">
        <f t="shared" si="0"/>
        <v>2.27833119637045</v>
      </c>
      <c r="AA19" s="94">
        <v>132</v>
      </c>
      <c r="AB19" s="95">
        <f t="shared" ref="AB19:AB24" si="11">AA19/C19*100</f>
        <v>1.30190354078311</v>
      </c>
      <c r="AC19" s="101">
        <f>E19+G19+I19+K19+M19+O19+Q19+S19+U19+W19+Y19+AA19</f>
        <v>3875</v>
      </c>
      <c r="AD19" s="102">
        <f t="shared" ref="AD19:AD25" si="12">AC19/C19*100</f>
        <v>38.218759246474</v>
      </c>
      <c r="AE19" s="104" t="s">
        <v>49</v>
      </c>
      <c r="AF19" s="103" t="s">
        <v>50</v>
      </c>
      <c r="AG19" s="103" t="s">
        <v>51</v>
      </c>
      <c r="AH19" s="103" t="s">
        <v>52</v>
      </c>
      <c r="AI19" s="103" t="s">
        <v>53</v>
      </c>
      <c r="AJ19" s="105" t="s">
        <v>54</v>
      </c>
    </row>
    <row r="20" ht="94.5" customHeight="1" spans="1:36">
      <c r="A20" s="24">
        <v>7</v>
      </c>
      <c r="B20" s="25" t="s">
        <v>55</v>
      </c>
      <c r="C20" s="37">
        <v>183</v>
      </c>
      <c r="D20" s="38">
        <v>1</v>
      </c>
      <c r="E20" s="28">
        <v>10</v>
      </c>
      <c r="F20" s="29">
        <f t="shared" si="1"/>
        <v>5.46448087431694</v>
      </c>
      <c r="G20" s="30">
        <v>11</v>
      </c>
      <c r="H20" s="31">
        <f t="shared" si="2"/>
        <v>6.01092896174863</v>
      </c>
      <c r="I20" s="48">
        <v>13</v>
      </c>
      <c r="J20" s="49">
        <f t="shared" si="3"/>
        <v>7.10382513661202</v>
      </c>
      <c r="K20" s="50">
        <v>19</v>
      </c>
      <c r="L20" s="51">
        <f t="shared" si="4"/>
        <v>10.3825136612022</v>
      </c>
      <c r="M20" s="52">
        <v>9</v>
      </c>
      <c r="N20" s="53">
        <f t="shared" si="5"/>
        <v>4.91803278688525</v>
      </c>
      <c r="O20" s="54">
        <v>15</v>
      </c>
      <c r="P20" s="55">
        <f t="shared" si="6"/>
        <v>8.19672131147541</v>
      </c>
      <c r="Q20" s="68">
        <v>17</v>
      </c>
      <c r="R20" s="69">
        <f t="shared" si="7"/>
        <v>9.2896174863388</v>
      </c>
      <c r="S20" s="70">
        <v>17</v>
      </c>
      <c r="T20" s="71">
        <f t="shared" si="8"/>
        <v>9.2896174863388</v>
      </c>
      <c r="U20" s="72">
        <v>10</v>
      </c>
      <c r="V20" s="73">
        <f t="shared" si="9"/>
        <v>5.46448087431694</v>
      </c>
      <c r="W20" s="74">
        <v>16</v>
      </c>
      <c r="X20" s="75">
        <f t="shared" si="10"/>
        <v>8.7431693989071</v>
      </c>
      <c r="Y20" s="92">
        <v>11</v>
      </c>
      <c r="Z20" s="93">
        <f t="shared" ref="Z20:Z25" si="13">Y20/C20*100</f>
        <v>6.01092896174863</v>
      </c>
      <c r="AA20" s="94">
        <v>12</v>
      </c>
      <c r="AB20" s="95">
        <f t="shared" si="11"/>
        <v>6.55737704918033</v>
      </c>
      <c r="AC20" s="96">
        <f t="shared" ref="AC20:AC25" si="14">E20+G20+I20+K20+M20+O20+Q20+S20+U20+W20+Y20+AA20</f>
        <v>160</v>
      </c>
      <c r="AD20" s="102">
        <f t="shared" si="12"/>
        <v>87.431693989071</v>
      </c>
      <c r="AE20" s="103" t="s">
        <v>56</v>
      </c>
      <c r="AF20" s="103" t="s">
        <v>57</v>
      </c>
      <c r="AG20" s="103" t="s">
        <v>58</v>
      </c>
      <c r="AH20" s="103" t="s">
        <v>59</v>
      </c>
      <c r="AI20" s="103" t="s">
        <v>60</v>
      </c>
      <c r="AJ20" s="105" t="s">
        <v>61</v>
      </c>
    </row>
    <row r="21" ht="100.5" customHeight="1" spans="1:36">
      <c r="A21" s="24">
        <v>8</v>
      </c>
      <c r="B21" s="25" t="s">
        <v>62</v>
      </c>
      <c r="C21" s="33">
        <v>3989</v>
      </c>
      <c r="D21" s="27">
        <v>1</v>
      </c>
      <c r="E21" s="28">
        <v>207</v>
      </c>
      <c r="F21" s="29">
        <f t="shared" si="1"/>
        <v>5.18927049385811</v>
      </c>
      <c r="G21" s="30">
        <v>190</v>
      </c>
      <c r="H21" s="31">
        <f t="shared" si="2"/>
        <v>4.76309852093256</v>
      </c>
      <c r="I21" s="48">
        <v>118</v>
      </c>
      <c r="J21" s="49">
        <f t="shared" si="3"/>
        <v>2.95813487089496</v>
      </c>
      <c r="K21" s="50">
        <v>172</v>
      </c>
      <c r="L21" s="51">
        <f t="shared" si="4"/>
        <v>4.31185760842316</v>
      </c>
      <c r="M21" s="52">
        <v>150</v>
      </c>
      <c r="N21" s="53">
        <f t="shared" si="5"/>
        <v>3.76034093757834</v>
      </c>
      <c r="O21" s="54">
        <v>221</v>
      </c>
      <c r="P21" s="55">
        <f t="shared" si="6"/>
        <v>5.54023564803209</v>
      </c>
      <c r="Q21" s="68">
        <v>329</v>
      </c>
      <c r="R21" s="69">
        <f t="shared" si="7"/>
        <v>8.24768112308849</v>
      </c>
      <c r="S21" s="70">
        <v>326</v>
      </c>
      <c r="T21" s="71">
        <f t="shared" si="8"/>
        <v>8.17247430433693</v>
      </c>
      <c r="U21" s="72">
        <v>309</v>
      </c>
      <c r="V21" s="73">
        <f t="shared" si="9"/>
        <v>7.74630233141138</v>
      </c>
      <c r="W21" s="74">
        <v>336</v>
      </c>
      <c r="X21" s="75">
        <f t="shared" si="10"/>
        <v>8.42316370017548</v>
      </c>
      <c r="Y21" s="92">
        <v>332</v>
      </c>
      <c r="Z21" s="93">
        <f t="shared" si="13"/>
        <v>8.32288794184006</v>
      </c>
      <c r="AA21" s="94">
        <v>335</v>
      </c>
      <c r="AB21" s="95">
        <f t="shared" si="11"/>
        <v>8.39809476059163</v>
      </c>
      <c r="AC21" s="96">
        <f t="shared" si="14"/>
        <v>3025</v>
      </c>
      <c r="AD21" s="102">
        <f t="shared" si="12"/>
        <v>75.8335422411632</v>
      </c>
      <c r="AE21" s="103" t="s">
        <v>63</v>
      </c>
      <c r="AF21" s="103" t="s">
        <v>64</v>
      </c>
      <c r="AG21" s="103" t="s">
        <v>65</v>
      </c>
      <c r="AH21" s="103" t="s">
        <v>66</v>
      </c>
      <c r="AI21" s="103" t="s">
        <v>67</v>
      </c>
      <c r="AJ21" s="105" t="s">
        <v>54</v>
      </c>
    </row>
    <row r="22" ht="89.25" customHeight="1" spans="1:36">
      <c r="A22" s="24">
        <v>9</v>
      </c>
      <c r="B22" s="25" t="s">
        <v>68</v>
      </c>
      <c r="C22" s="39">
        <v>454</v>
      </c>
      <c r="D22" s="40">
        <v>1</v>
      </c>
      <c r="E22" s="28">
        <v>65</v>
      </c>
      <c r="F22" s="29">
        <f t="shared" si="1"/>
        <v>14.3171806167401</v>
      </c>
      <c r="G22" s="30">
        <v>44</v>
      </c>
      <c r="H22" s="31">
        <f t="shared" si="2"/>
        <v>9.69162995594714</v>
      </c>
      <c r="I22" s="48">
        <v>23</v>
      </c>
      <c r="J22" s="49">
        <f t="shared" si="3"/>
        <v>5.06607929515418</v>
      </c>
      <c r="K22" s="50">
        <v>34</v>
      </c>
      <c r="L22" s="51">
        <f t="shared" si="4"/>
        <v>7.48898678414097</v>
      </c>
      <c r="M22" s="52">
        <v>13</v>
      </c>
      <c r="N22" s="53">
        <f t="shared" si="5"/>
        <v>2.86343612334802</v>
      </c>
      <c r="O22" s="54">
        <v>50</v>
      </c>
      <c r="P22" s="55">
        <f t="shared" si="6"/>
        <v>11.0132158590308</v>
      </c>
      <c r="Q22" s="68">
        <v>46</v>
      </c>
      <c r="R22" s="69">
        <f t="shared" si="7"/>
        <v>10.1321585903084</v>
      </c>
      <c r="S22" s="70">
        <v>62</v>
      </c>
      <c r="T22" s="71">
        <f t="shared" si="8"/>
        <v>13.6563876651982</v>
      </c>
      <c r="U22" s="72">
        <v>62</v>
      </c>
      <c r="V22" s="73">
        <f t="shared" si="9"/>
        <v>13.6563876651982</v>
      </c>
      <c r="W22" s="74">
        <v>62</v>
      </c>
      <c r="X22" s="74">
        <f t="shared" si="10"/>
        <v>13.6563876651982</v>
      </c>
      <c r="Y22" s="92">
        <v>38</v>
      </c>
      <c r="Z22" s="93">
        <f t="shared" si="13"/>
        <v>8.37004405286344</v>
      </c>
      <c r="AA22" s="94">
        <v>62</v>
      </c>
      <c r="AB22" s="95">
        <f t="shared" si="11"/>
        <v>13.6563876651982</v>
      </c>
      <c r="AC22" s="96">
        <f t="shared" si="14"/>
        <v>561</v>
      </c>
      <c r="AD22" s="97">
        <f t="shared" si="12"/>
        <v>123.568281938326</v>
      </c>
      <c r="AE22" s="98" t="s">
        <v>35</v>
      </c>
      <c r="AF22" s="98"/>
      <c r="AG22" s="98"/>
      <c r="AH22" s="98"/>
      <c r="AI22" s="98"/>
      <c r="AJ22" s="105" t="s">
        <v>54</v>
      </c>
    </row>
    <row r="23" ht="108" customHeight="1" spans="1:36">
      <c r="A23" s="24">
        <v>10</v>
      </c>
      <c r="B23" s="25" t="s">
        <v>69</v>
      </c>
      <c r="C23" s="26">
        <v>33</v>
      </c>
      <c r="D23" s="27">
        <v>1</v>
      </c>
      <c r="E23" s="28">
        <v>12</v>
      </c>
      <c r="F23" s="29">
        <f t="shared" si="1"/>
        <v>36.3636363636364</v>
      </c>
      <c r="G23" s="30">
        <v>9</v>
      </c>
      <c r="H23" s="31">
        <f t="shared" si="2"/>
        <v>27.2727272727273</v>
      </c>
      <c r="I23" s="48">
        <v>2</v>
      </c>
      <c r="J23" s="49">
        <f t="shared" si="3"/>
        <v>6.06060606060606</v>
      </c>
      <c r="K23" s="50">
        <v>2</v>
      </c>
      <c r="L23" s="51">
        <f t="shared" si="4"/>
        <v>6.06060606060606</v>
      </c>
      <c r="M23" s="52">
        <v>0</v>
      </c>
      <c r="N23" s="53">
        <f t="shared" si="5"/>
        <v>0</v>
      </c>
      <c r="O23" s="54">
        <v>2</v>
      </c>
      <c r="P23" s="55">
        <f t="shared" si="6"/>
        <v>6.06060606060606</v>
      </c>
      <c r="Q23" s="68">
        <v>2</v>
      </c>
      <c r="R23" s="69">
        <f t="shared" si="7"/>
        <v>6.06060606060606</v>
      </c>
      <c r="S23" s="70">
        <v>0</v>
      </c>
      <c r="T23" s="71">
        <f t="shared" si="8"/>
        <v>0</v>
      </c>
      <c r="U23" s="72">
        <v>3</v>
      </c>
      <c r="V23" s="73">
        <f t="shared" si="9"/>
        <v>9.09090909090909</v>
      </c>
      <c r="W23" s="74">
        <v>0</v>
      </c>
      <c r="X23" s="75">
        <f t="shared" si="10"/>
        <v>0</v>
      </c>
      <c r="Y23" s="92">
        <v>1</v>
      </c>
      <c r="Z23" s="93">
        <f t="shared" si="13"/>
        <v>3.03030303030303</v>
      </c>
      <c r="AA23" s="94">
        <v>0</v>
      </c>
      <c r="AB23" s="95">
        <f t="shared" si="11"/>
        <v>0</v>
      </c>
      <c r="AC23" s="96">
        <f t="shared" si="14"/>
        <v>33</v>
      </c>
      <c r="AD23" s="97">
        <f t="shared" si="12"/>
        <v>100</v>
      </c>
      <c r="AE23" s="98" t="s">
        <v>35</v>
      </c>
      <c r="AF23" s="98"/>
      <c r="AG23" s="98"/>
      <c r="AH23" s="98"/>
      <c r="AI23" s="98"/>
      <c r="AJ23" s="105" t="s">
        <v>70</v>
      </c>
    </row>
    <row r="24" ht="101.25" customHeight="1" spans="1:36">
      <c r="A24" s="24">
        <v>11</v>
      </c>
      <c r="B24" s="25" t="s">
        <v>71</v>
      </c>
      <c r="C24" s="26">
        <v>424</v>
      </c>
      <c r="D24" s="27">
        <v>1</v>
      </c>
      <c r="E24" s="28">
        <v>9</v>
      </c>
      <c r="F24" s="29">
        <f t="shared" si="1"/>
        <v>2.12264150943396</v>
      </c>
      <c r="G24" s="30">
        <v>11</v>
      </c>
      <c r="H24" s="31">
        <f t="shared" si="2"/>
        <v>2.59433962264151</v>
      </c>
      <c r="I24" s="48">
        <v>4</v>
      </c>
      <c r="J24" s="49">
        <f t="shared" si="3"/>
        <v>0.943396226415094</v>
      </c>
      <c r="K24" s="50">
        <v>3</v>
      </c>
      <c r="L24" s="51">
        <f t="shared" si="4"/>
        <v>0.707547169811321</v>
      </c>
      <c r="M24" s="52">
        <v>6</v>
      </c>
      <c r="N24" s="53">
        <f t="shared" si="5"/>
        <v>1.41509433962264</v>
      </c>
      <c r="O24" s="54">
        <v>7</v>
      </c>
      <c r="P24" s="55">
        <f t="shared" si="6"/>
        <v>1.65094339622642</v>
      </c>
      <c r="Q24" s="68">
        <v>10</v>
      </c>
      <c r="R24" s="69">
        <f t="shared" si="7"/>
        <v>2.35849056603774</v>
      </c>
      <c r="S24" s="70">
        <v>9</v>
      </c>
      <c r="T24" s="71">
        <f t="shared" si="8"/>
        <v>2.12264150943396</v>
      </c>
      <c r="U24" s="72">
        <v>9</v>
      </c>
      <c r="V24" s="73">
        <f t="shared" si="9"/>
        <v>2.12264150943396</v>
      </c>
      <c r="W24" s="74">
        <v>22</v>
      </c>
      <c r="X24" s="75">
        <f t="shared" si="10"/>
        <v>5.18867924528302</v>
      </c>
      <c r="Y24" s="92">
        <v>7</v>
      </c>
      <c r="Z24" s="93">
        <f t="shared" si="13"/>
        <v>1.65094339622642</v>
      </c>
      <c r="AA24" s="94">
        <v>13</v>
      </c>
      <c r="AB24" s="95">
        <f t="shared" si="11"/>
        <v>3.06603773584906</v>
      </c>
      <c r="AC24" s="96">
        <f t="shared" si="14"/>
        <v>110</v>
      </c>
      <c r="AD24" s="102">
        <f t="shared" si="12"/>
        <v>25.9433962264151</v>
      </c>
      <c r="AE24" s="103" t="s">
        <v>72</v>
      </c>
      <c r="AF24" s="103" t="s">
        <v>73</v>
      </c>
      <c r="AG24" s="103" t="s">
        <v>74</v>
      </c>
      <c r="AH24" s="103" t="s">
        <v>75</v>
      </c>
      <c r="AI24" s="103" t="s">
        <v>76</v>
      </c>
      <c r="AJ24" s="105" t="s">
        <v>77</v>
      </c>
    </row>
    <row r="25" ht="98.25" customHeight="1" spans="1:36">
      <c r="A25" s="24">
        <v>12</v>
      </c>
      <c r="B25" s="25" t="s">
        <v>78</v>
      </c>
      <c r="C25" s="39">
        <v>516</v>
      </c>
      <c r="D25" s="40">
        <v>1</v>
      </c>
      <c r="E25" s="28">
        <v>82</v>
      </c>
      <c r="F25" s="29">
        <f t="shared" si="1"/>
        <v>15.8914728682171</v>
      </c>
      <c r="G25" s="30">
        <v>51</v>
      </c>
      <c r="H25" s="31">
        <f t="shared" si="2"/>
        <v>9.88372093023256</v>
      </c>
      <c r="I25" s="48">
        <v>20</v>
      </c>
      <c r="J25" s="49">
        <f t="shared" si="3"/>
        <v>3.87596899224806</v>
      </c>
      <c r="K25" s="50">
        <v>35</v>
      </c>
      <c r="L25" s="51">
        <f t="shared" si="4"/>
        <v>6.78294573643411</v>
      </c>
      <c r="M25" s="52">
        <v>48</v>
      </c>
      <c r="N25" s="53">
        <f t="shared" si="5"/>
        <v>9.30232558139535</v>
      </c>
      <c r="O25" s="54">
        <v>118</v>
      </c>
      <c r="P25" s="55">
        <f t="shared" si="6"/>
        <v>22.8682170542636</v>
      </c>
      <c r="Q25" s="68">
        <v>105</v>
      </c>
      <c r="R25" s="69">
        <f t="shared" si="7"/>
        <v>20.3488372093023</v>
      </c>
      <c r="S25" s="70">
        <v>116</v>
      </c>
      <c r="T25" s="71">
        <f t="shared" si="8"/>
        <v>22.4806201550388</v>
      </c>
      <c r="U25" s="72">
        <v>15</v>
      </c>
      <c r="V25" s="73">
        <f t="shared" si="9"/>
        <v>2.90697674418605</v>
      </c>
      <c r="W25" s="74">
        <v>72</v>
      </c>
      <c r="X25" s="75">
        <f t="shared" si="10"/>
        <v>13.953488372093</v>
      </c>
      <c r="Y25" s="92">
        <v>51</v>
      </c>
      <c r="Z25" s="93">
        <f t="shared" si="13"/>
        <v>9.88372093023256</v>
      </c>
      <c r="AA25" s="94">
        <v>44</v>
      </c>
      <c r="AB25" s="95">
        <f ca="1">AB25/C25*100</f>
        <v>0</v>
      </c>
      <c r="AC25" s="96">
        <f t="shared" si="14"/>
        <v>757</v>
      </c>
      <c r="AD25" s="97">
        <f t="shared" si="12"/>
        <v>146.705426356589</v>
      </c>
      <c r="AE25" s="98" t="s">
        <v>35</v>
      </c>
      <c r="AF25" s="98"/>
      <c r="AG25" s="98"/>
      <c r="AH25" s="98"/>
      <c r="AI25" s="98"/>
      <c r="AJ25" s="105" t="s">
        <v>79</v>
      </c>
    </row>
  </sheetData>
  <mergeCells count="32">
    <mergeCell ref="A1:AD1"/>
    <mergeCell ref="A2:AD2"/>
    <mergeCell ref="A3:AD3"/>
    <mergeCell ref="A4:AD4"/>
    <mergeCell ref="A5:AD5"/>
    <mergeCell ref="A6:AD6"/>
    <mergeCell ref="A8:AD8"/>
    <mergeCell ref="A9:AD9"/>
    <mergeCell ref="E11:AA11"/>
    <mergeCell ref="E12:F12"/>
    <mergeCell ref="G12:H12"/>
    <mergeCell ref="I12:J12"/>
    <mergeCell ref="K12:L12"/>
    <mergeCell ref="M12:N12"/>
    <mergeCell ref="O12:P12"/>
    <mergeCell ref="Q12:R12"/>
    <mergeCell ref="S12:T12"/>
    <mergeCell ref="U12:V12"/>
    <mergeCell ref="W12:X12"/>
    <mergeCell ref="Y12:Z12"/>
    <mergeCell ref="AA12:AB12"/>
    <mergeCell ref="A11:A13"/>
    <mergeCell ref="B11:B13"/>
    <mergeCell ref="C11:C13"/>
    <mergeCell ref="D11:D13"/>
    <mergeCell ref="AE11:AE13"/>
    <mergeCell ref="AF11:AF13"/>
    <mergeCell ref="AG11:AG13"/>
    <mergeCell ref="AH11:AH13"/>
    <mergeCell ref="AI11:AI13"/>
    <mergeCell ref="AJ11:AJ13"/>
    <mergeCell ref="AC11:AD12"/>
  </mergeCells>
  <hyperlinks>
    <hyperlink ref="A6" r:id="rId2" display="https : pkm-sungai-kapih.samarindakota.go.id  Email : puskesmasskp102@gmail.com"/>
  </hyperlinks>
  <pageMargins left="0.7" right="0.7" top="0.75" bottom="0.75" header="0.3" footer="0.3"/>
  <pageSetup paperSize="5" scale="8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4" workbookViewId="0">
      <selection activeCell="A1" sqref="A1"/>
    </sheetView>
  </sheetViews>
  <sheetFormatPr defaultColWidth="9.13636363636364" defaultRowHeight="14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SPM 2024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ASUS</cp:lastModifiedBy>
  <dcterms:created xsi:type="dcterms:W3CDTF">2023-08-29T06:26:00Z</dcterms:created>
  <dcterms:modified xsi:type="dcterms:W3CDTF">2025-04-10T17:08:47Z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5610BB412C4A4CDBAFA8B6BBF6AA9A4A_13</vt:lpwstr>
  </property>
  <property fmtid="{D5CDD505-2E9C-101B-9397-08002B2CF9AE}" pid="3" name="KSOProductBuildVer">
    <vt:lpwstr>1033-12.2.0.20782</vt:lpwstr>
  </property>
</Properties>
</file>